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63" documentId="13_ncr:1_{F6CB121F-512D-4AA6-A0C1-0FB36C537598}" xr6:coauthVersionLast="47" xr6:coauthVersionMax="47" xr10:uidLastSave="{55860909-528B-4707-AA5A-443E88251B9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I7" i="6"/>
  <c r="J7" i="6"/>
  <c r="I8" i="6"/>
  <c r="J8" i="6"/>
  <c r="I9" i="6"/>
  <c r="J9" i="6"/>
  <c r="I10" i="6"/>
  <c r="J10" i="6"/>
  <c r="I11" i="6"/>
  <c r="J11" i="6"/>
  <c r="I12" i="6"/>
  <c r="J12" i="6"/>
  <c r="I13" i="6"/>
  <c r="J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<sst xmlns="http://schemas.openxmlformats.org/spreadsheetml/2006/main" count="178586" uniqueCount="39075">
  <si>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</si>
  <si>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</si>
  <si>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</si>
  <si>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</si>
  <si>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</si>
  <si>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</si>
  <si>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</si>
  <si>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</si>
  <si>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</si>
  <si>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</si>
  <si>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</si>
  <si>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</si>
  <si>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</si>
  <si>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</si>
  <si>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</si>
  <si>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</si>
  <si>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</si>
  <si>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</si>
  <si>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</si>
  <si>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</si>
  <si>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</si>
  <si>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</si>
  <si>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</si>
  <si>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</si>
  <si>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</si>
  <si>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</si>
  <si>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</si>
  <si>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</si>
  <si>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</si>
  <si>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</si>
  <si>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</si>
  <si>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</si>
  <si>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</si>
  <si>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</si>
  <si>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</si>
  <si>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</si>
  <si>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</si>
  <si>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</si>
  <si>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</si>
  <si>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</si>
  <si>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</si>
  <si>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</si>
  <si>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</si>
  <si>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</si>
  <si>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</si>
  <si>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</si>
  <si>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</si>
  <si>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</si>
  <si>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</si>
  <si>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</si>
  <si>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</si>
  <si>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</si>
  <si>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</si>
  <si>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</si>
  <si>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</si>
  <si>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</si>
  <si>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</si>
  <si>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</si>
  <si>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</si>
  <si>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</si>
  <si>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</si>
  <si>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</si>
  <si>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</si>
  <si>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</si>
  <si>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</si>
  <si>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</si>
  <si>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</si>
  <si>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</si>
  <si>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</si>
  <si>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</si>
  <si>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</si>
  <si>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</si>
  <si>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</si>
  <si>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</si>
  <si>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</si>
  <si>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</si>
  <si>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</si>
  <si>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</si>
  <si>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</si>
  <si>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</si>
  <si>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</si>
  <si>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</si>
  <si>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</si>
  <si>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</si>
  <si>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</si>
  <si>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</si>
  <si>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</si>
  <si>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</si>
  <si>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</si>
  <si>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</si>
  <si>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</si>
  <si>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</si>
  <si>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</si>
  <si>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</si>
  <si>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</si>
  <si>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</si>
  <si>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</si>
  <si>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</si>
  <si>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</si>
  <si>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</si>
  <si>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</si>
  <si>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</si>
  <si>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</si>
  <si>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</si>
  <si>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</si>
  <si>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</si>
  <si>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</si>
  <si>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</si>
  <si>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</si>
  <si>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</si>
  <si>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</si>
  <si>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</si>
  <si>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</si>
  <si>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</si>
  <si>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</si>
  <si>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</si>
  <si>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</si>
  <si>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</si>
  <si>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</si>
  <si>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</si>
  <si>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</si>
  <si>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</si>
  <si>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</si>
  <si>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</si>
  <si>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</si>
  <si>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</si>
  <si>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</si>
  <si>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</si>
  <si>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</si>
  <si>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</si>
  <si>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</si>
  <si>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</si>
  <si>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</si>
  <si>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</si>
  <si>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</si>
  <si>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</si>
  <si>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</si>
  <si>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</si>
  <si>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</si>
  <si>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</si>
  <si>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</si>
  <si>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</si>
  <si>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</si>
  <si>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</si>
  <si>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</si>
  <si>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</si>
  <si>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</si>
  <si>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</si>
  <si>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</si>
  <si>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</si>
  <si>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</si>
  <si>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</si>
  <si>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</si>
  <si>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</si>
  <si>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</si>
  <si>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</si>
  <si>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</si>
  <si>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</si>
  <si>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</si>
  <si>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</si>
  <si>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</si>
  <si>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</si>
  <si>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</si>
  <si>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</si>
  <si>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</si>
  <si>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</si>
  <si>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</si>
  <si>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</si>
  <si>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</si>
  <si>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</si>
  <si>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</si>
  <si>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</si>
  <si>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</si>
  <si>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</si>
  <si>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</si>
  <si>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</si>
  <si>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</si>
  <si>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</si>
  <si>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</si>
  <si>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</si>
  <si>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</si>
  <si>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</si>
  <si>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</si>
  <si>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</si>
  <si>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</si>
  <si>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</si>
  <si>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</si>
  <si>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</si>
  <si>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</si>
  <si>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</si>
  <si>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</si>
  <si>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</si>
  <si>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</si>
  <si>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</si>
  <si>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</si>
  <si>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</si>
  <si>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</si>
  <si>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</si>
  <si>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</si>
  <si>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</si>
  <si>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</si>
  <si>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</si>
  <si>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</si>
  <si>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</si>
  <si>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</si>
  <si>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</si>
  <si>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</si>
  <si>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</si>
  <si>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</si>
  <si>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</si>
  <si>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</si>
  <si>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</si>
  <si>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</si>
  <si>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</si>
  <si>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</si>
  <si>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</si>
  <si>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</si>
  <si>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</si>
  <si>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</si>
  <si>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</si>
  <si>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</si>
  <si>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</si>
  <si>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</si>
  <si>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</si>
  <si>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</si>
  <si>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</si>
  <si>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</si>
  <si>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</si>
  <si>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</si>
  <si>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</si>
  <si>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</si>
  <si>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</si>
  <si>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</si>
  <si>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</si>
  <si>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</si>
  <si>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</si>
  <si>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</si>
  <si>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</si>
  <si>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</si>
  <si>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</si>
  <si>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</si>
  <si>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</si>
  <si>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</si>
  <si>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</si>
  <si>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</si>
  <si>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</si>
  <si>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</si>
  <si>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</si>
  <si>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</si>
  <si>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</si>
  <si>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</si>
  <si>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</si>
  <si>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</si>
  <si>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</si>
  <si>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</si>
  <si>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</si>
  <si>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</si>
  <si>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</si>
  <si>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</si>
  <si>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</si>
  <si>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</si>
  <si>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</si>
  <si>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</si>
  <si>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</si>
  <si>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</si>
  <si>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</si>
  <si>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</si>
  <si>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</si>
  <si>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</si>
  <si>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</si>
  <si>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</si>
  <si>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</si>
  <si>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</si>
  <si>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</si>
  <si>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</si>
  <si>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</si>
  <si>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</si>
  <si>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</si>
  <si>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</si>
  <si>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</si>
  <si>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</si>
  <si>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</si>
  <si>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</si>
  <si>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</si>
  <si>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</si>
  <si>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</si>
  <si>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</si>
  <si>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</si>
  <si>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</si>
  <si>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</si>
  <si>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</si>
  <si>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</si>
  <si>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</si>
  <si>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</si>
  <si>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</si>
  <si>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</si>
  <si>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</si>
  <si>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</si>
  <si>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</si>
  <si>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</si>
  <si>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</si>
  <si>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</si>
  <si>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</si>
  <si>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</si>
  <si>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</si>
  <si>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</si>
  <si>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</si>
  <si>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</si>
  <si>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</si>
  <si>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</si>
  <si>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</si>
  <si>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</si>
  <si>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</si>
  <si>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</si>
  <si>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</si>
  <si>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</si>
  <si>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</si>
  <si>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</si>
  <si>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</si>
  <si>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</si>
  <si>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</si>
  <si>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</si>
  <si>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</si>
  <si>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</si>
  <si>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</si>
  <si>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</si>
  <si>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</si>
  <si>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</si>
  <si>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</si>
  <si>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</si>
  <si>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</si>
  <si>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</si>
  <si>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</si>
  <si>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</si>
  <si>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</si>
  <si>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</si>
  <si>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</si>
  <si>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</si>
  <si>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</si>
  <si>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</si>
  <si>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</si>
  <si>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</si>
  <si>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</si>
  <si>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</si>
  <si>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</si>
  <si>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</si>
  <si>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</si>
  <si>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</si>
  <si>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</si>
  <si>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</si>
  <si>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</si>
  <si>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</si>
  <si>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</si>
  <si>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</si>
  <si>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</si>
  <si>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</si>
  <si>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</si>
  <si>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</si>
  <si>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</si>
  <si>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</si>
  <si>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</si>
  <si>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</si>
  <si>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</si>
  <si>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</si>
  <si>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</si>
  <si>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</si>
  <si>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</si>
  <si>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</si>
  <si>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</si>
  <si>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</si>
  <si>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</si>
  <si>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</si>
  <si>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</si>
  <si>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</si>
  <si>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</si>
  <si>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</si>
  <si>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</si>
  <si>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</si>
  <si>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</si>
  <si>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</si>
  <si>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</si>
  <si>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</si>
  <si>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</si>
  <si>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</si>
  <si>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</si>
  <si>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</si>
  <si>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</si>
  <si>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</si>
  <si>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</si>
  <si>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</si>
  <si>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</si>
  <si>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</si>
  <si>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</si>
  <si>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</si>
  <si>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</si>
  <si>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</si>
  <si>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</si>
  <si>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</si>
  <si>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</si>
  <si>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</si>
  <si>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</si>
  <si>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</si>
  <si>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</si>
  <si>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</si>
  <si>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</si>
  <si>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</si>
  <si>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</si>
  <si>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</si>
  <si>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</si>
  <si>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</si>
  <si>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</si>
  <si>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</si>
  <si>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</si>
  <si>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</si>
  <si>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</si>
  <si>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</si>
  <si>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</si>
  <si>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</si>
  <si>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</si>
  <si>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</si>
  <si>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</si>
  <si>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</si>
  <si>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</si>
  <si>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</si>
  <si>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</si>
  <si>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</si>
  <si>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</si>
  <si>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</si>
  <si>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</si>
  <si>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</si>
  <si>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</si>
  <si>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</si>
  <si>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</si>
  <si>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</si>
  <si>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</si>
  <si>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</si>
  <si>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</si>
  <si>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</si>
  <si>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</si>
  <si>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</si>
  <si>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</si>
  <si>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</si>
  <si>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</si>
  <si>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</si>
  <si>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</si>
  <si>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</si>
  <si>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</si>
  <si>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</si>
  <si>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</si>
  <si>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</si>
  <si>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</si>
  <si>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</si>
  <si>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</si>
  <si>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</si>
  <si>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</si>
  <si>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</si>
  <si>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</si>
  <si>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</si>
  <si>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</si>
  <si>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</si>
  <si>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</si>
  <si>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</si>
  <si>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</si>
  <si>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</si>
  <si>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</si>
  <si>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</si>
  <si>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</si>
  <si>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</si>
  <si>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</si>
  <si>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</si>
  <si>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</si>
  <si>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</si>
  <si>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</si>
  <si>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</si>
  <si>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</si>
  <si>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</si>
  <si>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</si>
  <si>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</si>
  <si>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</si>
  <si>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</si>
  <si>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</si>
  <si>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</si>
  <si>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</si>
  <si>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</si>
  <si>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</si>
  <si>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</si>
  <si>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</si>
  <si>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</si>
  <si>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</si>
  <si>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</si>
  <si>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</si>
  <si>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</si>
  <si>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</si>
  <si>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</si>
  <si>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</si>
  <si>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</si>
  <si>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</si>
  <si>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</si>
  <si>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</si>
  <si>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</si>
  <si>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</si>
  <si>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</si>
  <si>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</si>
  <si>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</si>
  <si>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</si>
  <si>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</si>
  <si>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</si>
  <si>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</si>
  <si>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</si>
  <si>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</si>
  <si>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</si>
  <si>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</si>
  <si>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</si>
  <si>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</si>
  <si>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</si>
  <si>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</si>
  <si>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</si>
  <si>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</si>
  <si>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</si>
  <si>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</si>
  <si>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</si>
  <si>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</si>
  <si>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</si>
  <si>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</si>
  <si>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</si>
  <si>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</si>
  <si>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</si>
  <si>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</si>
  <si>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</si>
  <si>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</si>
  <si>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</si>
  <si>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</si>
  <si>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</si>
  <si>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</si>
  <si>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</si>
  <si>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</si>
  <si>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</si>
  <si>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</si>
  <si>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</si>
  <si>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</si>
  <si>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</si>
  <si>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</si>
  <si>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</si>
  <si>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</si>
  <si>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</si>
  <si>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</si>
  <si>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</si>
  <si>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</si>
  <si>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</si>
  <si>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</si>
  <si>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</si>
  <si>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</si>
  <si>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</si>
  <si>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</si>
  <si>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</si>
  <si>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</si>
  <si>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</si>
  <si>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</si>
  <si>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</si>
  <si>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</si>
  <si>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</si>
  <si>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</si>
  <si>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</si>
  <si>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</si>
  <si>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</si>
  <si>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</si>
  <si>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</si>
  <si>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</si>
  <si>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</si>
  <si>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</si>
  <si>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</si>
  <si>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</si>
  <si>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</si>
  <si>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</si>
  <si>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</si>
  <si>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</si>
  <si>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</si>
  <si>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</si>
  <si>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</si>
  <si>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</si>
  <si>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</si>
  <si>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</si>
  <si>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</si>
  <si>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</si>
  <si>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</si>
  <si>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</si>
  <si>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</si>
  <si>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</si>
  <si>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</si>
  <si>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</si>
  <si>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</si>
  <si>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</si>
  <si>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</si>
  <si>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</si>
  <si>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</si>
  <si>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</si>
  <si>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</si>
  <si>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</si>
  <si>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</si>
  <si>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</si>
  <si>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</si>
  <si>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</si>
  <si>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</si>
  <si>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</si>
  <si>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</si>
  <si>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</si>
  <si>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</si>
  <si>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</si>
  <si>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</si>
  <si>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</si>
  <si>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</si>
  <si>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</si>
  <si>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</si>
  <si>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</si>
  <si>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</si>
  <si>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</si>
  <si>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</si>
  <si>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</si>
  <si>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</si>
  <si>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</si>
  <si>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</si>
  <si>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</si>
  <si>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</si>
  <si>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</si>
  <si>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</si>
  <si>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</si>
  <si>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</si>
  <si>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</si>
  <si>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</si>
  <si>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</si>
  <si>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</si>
  <si>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</si>
  <si>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</si>
  <si>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</si>
  <si>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</si>
  <si>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</si>
  <si>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</si>
  <si>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</si>
  <si>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</si>
  <si>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</si>
  <si>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</si>
  <si>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</si>
  <si>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</si>
  <si>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</si>
  <si>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</si>
  <si>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</si>
  <si>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</si>
  <si>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</si>
  <si>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</si>
  <si>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</si>
  <si>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</si>
  <si>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</si>
  <si>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</si>
  <si>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</si>
  <si>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</si>
  <si>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</si>
  <si>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</si>
  <si>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</si>
  <si>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</si>
  <si>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</si>
  <si>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</si>
  <si>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</si>
  <si>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</si>
  <si>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</si>
  <si>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</si>
  <si>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</si>
  <si>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</si>
  <si>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</si>
  <si>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</si>
  <si>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</si>
  <si>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</si>
  <si>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</si>
  <si>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</si>
  <si>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</si>
  <si>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</si>
  <si>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</si>
  <si>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</si>
  <si>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</si>
  <si>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</si>
  <si>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</si>
  <si>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</si>
  <si>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</si>
  <si>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</si>
  <si>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</si>
  <si>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</si>
  <si>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</si>
  <si>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</si>
  <si>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</si>
  <si>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</si>
  <si>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</si>
  <si>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</si>
  <si>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</si>
  <si>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</si>
  <si>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</si>
  <si>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</si>
  <si>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</si>
  <si>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</si>
  <si>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</si>
  <si>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</si>
  <si>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</si>
  <si>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</si>
  <si>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</si>
  <si>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</si>
  <si>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</si>
  <si>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</si>
  <si>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</si>
  <si>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</si>
  <si>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</si>
  <si>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</si>
  <si>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</si>
  <si>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</si>
  <si>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</si>
  <si>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</si>
  <si>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</si>
  <si>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</si>
  <si>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</si>
  <si>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</si>
  <si>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</si>
  <si>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</si>
  <si>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</si>
  <si>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</si>
  <si>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</si>
  <si>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</si>
  <si>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</si>
  <si>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</si>
  <si>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</si>
  <si>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</si>
  <si>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</si>
  <si>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</si>
  <si>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</si>
  <si>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</si>
  <si>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</si>
  <si>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</si>
  <si>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</si>
  <si>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</si>
  <si>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</si>
  <si>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</si>
  <si>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</si>
  <si>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</si>
  <si>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</si>
  <si>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</si>
  <si>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</si>
  <si>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</si>
  <si>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</si>
  <si>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</si>
  <si>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</si>
  <si>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</si>
  <si>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</si>
  <si>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</si>
  <si>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</si>
  <si>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</si>
  <si>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</si>
  <si>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</si>
  <si>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</si>
  <si>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</si>
  <si>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</si>
  <si>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</si>
  <si>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</si>
  <si>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</si>
  <si>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</si>
  <si>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</si>
  <si>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</si>
  <si>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</si>
  <si>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</si>
  <si>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</si>
  <si>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</si>
  <si>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</si>
  <si>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</si>
  <si>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</si>
  <si>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</si>
  <si>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</si>
  <si>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</si>
  <si>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</si>
  <si>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</si>
  <si>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</si>
  <si>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</si>
  <si>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</si>
  <si>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</si>
  <si>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</si>
  <si>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</si>
  <si>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</si>
  <si>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</si>
  <si>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</si>
  <si>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</si>
  <si>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</si>
  <si>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</si>
  <si>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</si>
  <si>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</si>
  <si>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</si>
  <si>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</si>
  <si>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</si>
  <si>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</si>
  <si>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</si>
  <si>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</si>
  <si>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</si>
  <si>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</si>
  <si>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</si>
  <si>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</si>
  <si>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</si>
  <si>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</si>
  <si>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</si>
  <si>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</si>
  <si>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</si>
  <si>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</si>
  <si>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</si>
  <si>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</si>
  <si>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</si>
  <si>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</si>
  <si>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</si>
  <si>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</si>
  <si>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</si>
  <si>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</si>
  <si>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</si>
  <si>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</si>
  <si>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</si>
  <si>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</si>
  <si>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</si>
  <si>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</si>
  <si>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</si>
  <si>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</si>
  <si>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</si>
  <si>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</si>
  <si>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</si>
  <si>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</si>
  <si>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</si>
  <si>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</si>
  <si>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</si>
  <si>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</si>
  <si>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</si>
  <si>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</si>
  <si>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</si>
  <si>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</si>
  <si>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</si>
  <si>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</si>
  <si>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</si>
  <si>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</si>
  <si>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</si>
  <si>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</si>
  <si>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</si>
  <si>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</si>
  <si>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</si>
  <si>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</si>
  <si>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</si>
  <si>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</si>
  <si>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</si>
  <si>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</si>
  <si>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</si>
  <si>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</si>
  <si>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</si>
  <si>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</si>
  <si>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</si>
  <si>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</si>
  <si>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</si>
  <si>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</si>
  <si>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</si>
  <si>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</si>
  <si>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</si>
  <si>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</si>
  <si>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</si>
  <si>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</si>
  <si>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</si>
  <si>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</si>
  <si>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</si>
  <si>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</si>
  <si>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</si>
  <si>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</si>
  <si>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</si>
  <si>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</si>
  <si>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</si>
  <si>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</si>
  <si>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</si>
  <si>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</si>
  <si>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</si>
  <si>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</si>
  <si>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</si>
  <si>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</si>
  <si>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</si>
  <si>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</si>
  <si>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</si>
  <si>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</si>
  <si>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</si>
  <si>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</si>
  <si>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</si>
  <si>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</si>
  <si>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</si>
  <si>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</si>
  <si>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</si>
  <si>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</si>
  <si>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</si>
  <si>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</si>
  <si>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</si>
  <si>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</si>
  <si>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</si>
  <si>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</si>
  <si>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</si>
  <si>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</si>
  <si>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</si>
  <si>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</si>
  <si>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</si>
  <si>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</si>
  <si>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</si>
  <si>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</si>
  <si>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</si>
  <si>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</si>
  <si>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</si>
  <si>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</si>
  <si>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</si>
  <si>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</si>
  <si>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</si>
  <si>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</si>
  <si>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</si>
  <si>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</si>
  <si>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</si>
  <si>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</si>
  <si>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</si>
  <si>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</si>
  <si>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</si>
  <si>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</si>
  <si>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</si>
  <si>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</si>
  <si>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</si>
  <si>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</si>
  <si>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</si>
  <si>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</si>
  <si>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</si>
  <si>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</si>
  <si>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</si>
  <si>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</si>
  <si>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</si>
  <si>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</si>
  <si>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</si>
  <si>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</si>
  <si>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</si>
  <si>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</si>
  <si>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</si>
  <si>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</si>
  <si>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</si>
  <si>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</si>
  <si>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</si>
  <si>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</si>
  <si>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</si>
  <si>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</si>
  <si>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</si>
  <si>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</si>
  <si>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</si>
  <si>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</si>
  <si>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</si>
  <si>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</si>
  <si>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</si>
  <si>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</si>
  <si>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</si>
  <si>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</si>
  <si>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</si>
  <si>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</si>
  <si>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</si>
  <si>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</si>
  <si>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</si>
  <si>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</si>
  <si>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</si>
  <si>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</si>
  <si>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</si>
  <si>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</si>
  <si>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</si>
  <si>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</si>
  <si>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</si>
  <si>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</si>
  <si>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</si>
  <si>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</si>
  <si>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</si>
  <si>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</si>
  <si>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</si>
  <si>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</si>
  <si>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</si>
  <si>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</si>
  <si>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</si>
  <si>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</si>
  <si>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</si>
  <si>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</si>
  <si>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</si>
  <si>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</si>
  <si>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</si>
  <si>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</si>
  <si>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</si>
  <si>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</si>
  <si>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</si>
  <si>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</si>
  <si>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</si>
  <si>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</si>
  <si>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</si>
  <si>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</si>
  <si>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</si>
  <si>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</si>
  <si>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</si>
  <si>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</si>
  <si>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</si>
  <si>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</si>
  <si>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</si>
  <si>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</si>
  <si>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</si>
  <si>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</si>
  <si>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</si>
  <si>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</si>
  <si>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</si>
  <si>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</si>
  <si>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</si>
  <si>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</si>
  <si>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</si>
  <si>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</si>
  <si>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</si>
  <si>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</si>
  <si>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</si>
  <si>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</si>
  <si>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</si>
  <si>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</si>
  <si>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</si>
  <si>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</si>
  <si>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</si>
  <si>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</si>
  <si>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</si>
  <si>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</si>
  <si>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</si>
  <si>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</si>
  <si>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</si>
  <si>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</si>
  <si>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</si>
  <si>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</si>
  <si>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</si>
  <si>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</si>
  <si>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</si>
  <si>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</si>
  <si>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</si>
  <si>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</si>
  <si>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</si>
  <si>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</si>
  <si>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</si>
  <si>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</si>
  <si>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</si>
  <si>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</si>
  <si>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</si>
  <si>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</si>
  <si>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</si>
  <si>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</si>
  <si>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</si>
  <si>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</si>
  <si>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</si>
  <si>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</si>
  <si>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</si>
  <si>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</si>
  <si>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</si>
  <si>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</si>
  <si>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</si>
  <si>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</si>
  <si>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</si>
  <si>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</si>
  <si>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</si>
  <si>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</si>
  <si>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</si>
  <si>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</si>
  <si>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</si>
  <si>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</si>
  <si>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</si>
  <si>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</si>
  <si>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</si>
  <si>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</si>
  <si>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</si>
  <si>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</si>
  <si>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</si>
  <si>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</si>
  <si>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</si>
  <si>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</si>
  <si>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</si>
  <si>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</si>
  <si>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</si>
  <si>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</si>
  <si>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</si>
  <si>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</si>
  <si>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</si>
  <si>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</si>
  <si>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</si>
  <si>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</si>
  <si>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</si>
  <si>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</si>
  <si>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</si>
  <si>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</si>
  <si>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</si>
  <si>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</si>
  <si>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</si>
  <si>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</si>
  <si>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</si>
  <si>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</si>
  <si>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</si>
  <si>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</si>
  <si>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</si>
  <si>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</si>
  <si>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</si>
  <si>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</si>
  <si>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</si>
  <si>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</si>
  <si>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</si>
  <si>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</si>
  <si>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</si>
  <si>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</si>
  <si>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</si>
  <si>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</si>
  <si>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</si>
  <si>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</si>
  <si>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</si>
  <si>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</si>
  <si>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</si>
  <si>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</si>
  <si>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</si>
  <si>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</si>
  <si>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</si>
  <si>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</si>
  <si>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</si>
  <si>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</si>
  <si>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</si>
  <si>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</si>
  <si>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</si>
  <si>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</si>
  <si>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</si>
  <si>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</si>
  <si>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</si>
  <si>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</si>
  <si>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</si>
  <si>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</si>
  <si>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</si>
  <si>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</si>
  <si>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</si>
  <si>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</si>
  <si>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</si>
  <si>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</si>
  <si>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</si>
  <si>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</si>
  <si>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</si>
  <si>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</si>
  <si>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</si>
  <si>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</si>
  <si>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</si>
  <si>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</si>
  <si>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</si>
  <si>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</si>
  <si>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</si>
  <si>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</si>
  <si>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</si>
  <si>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</si>
  <si>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</si>
  <si>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</si>
  <si>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</si>
  <si>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</si>
  <si>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</si>
  <si>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</si>
  <si>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</si>
  <si>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</si>
  <si>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</si>
  <si>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</si>
  <si>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</si>
  <si>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</si>
  <si>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</si>
  <si>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</si>
  <si>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</si>
  <si>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</si>
  <si>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</si>
  <si>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</si>
  <si>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</si>
  <si>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</si>
  <si>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</si>
  <si>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</si>
  <si>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</si>
  <si>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</si>
  <si>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</si>
  <si>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</si>
  <si>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</si>
  <si>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</si>
  <si>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</si>
  <si>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</si>
  <si>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</si>
  <si>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</si>
  <si>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</si>
  <si>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</si>
  <si>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</si>
  <si>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</si>
  <si>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</si>
  <si>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</si>
  <si>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</si>
  <si>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</si>
  <si>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</si>
  <si>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</si>
  <si>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</si>
  <si>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</si>
  <si>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</si>
  <si>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</si>
  <si>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</si>
  <si>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</si>
  <si>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</si>
  <si>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</si>
  <si>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</si>
  <si>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</si>
  <si>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</si>
  <si>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</si>
  <si>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</si>
  <si>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</si>
  <si>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</si>
  <si>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</si>
  <si>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</si>
  <si>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</si>
  <si>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</si>
  <si>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</si>
  <si>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</si>
  <si>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</si>
  <si>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</si>
  <si>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</si>
  <si>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</si>
  <si>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</si>
  <si>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</si>
  <si>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</si>
  <si>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</si>
  <si>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</si>
  <si>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</si>
  <si>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</si>
  <si>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</si>
  <si>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</si>
  <si>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</si>
  <si>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</si>
  <si>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</si>
  <si>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</si>
  <si>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</si>
  <si>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</si>
  <si>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</si>
  <si>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</si>
  <si>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</si>
  <si>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</si>
  <si>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</si>
  <si>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</si>
  <si>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</si>
  <si>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</si>
  <si>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</si>
  <si>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</si>
  <si>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</si>
  <si>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</si>
  <si>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</si>
  <si>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</si>
  <si>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</si>
  <si>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</si>
  <si>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</si>
  <si>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</si>
  <si>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</si>
  <si>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</si>
  <si>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</si>
  <si>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</si>
  <si>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</si>
  <si>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</si>
  <si>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</si>
  <si>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</si>
  <si>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</si>
  <si>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</si>
  <si>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</si>
  <si>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</si>
  <si>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</si>
  <si>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</si>
  <si>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</si>
  <si>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</si>
  <si>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</si>
  <si>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</si>
  <si>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</si>
  <si>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</si>
  <si>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</si>
  <si>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</si>
  <si>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</si>
  <si>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</si>
  <si>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</si>
  <si>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</si>
  <si>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</si>
  <si>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</si>
  <si>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</si>
  <si>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</si>
  <si>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</si>
  <si>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</si>
  <si>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</si>
  <si>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</si>
  <si>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</si>
  <si>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</si>
  <si>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</si>
  <si>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</si>
  <si>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</si>
  <si>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</si>
  <si>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</si>
  <si>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</si>
  <si>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</si>
  <si>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</si>
  <si>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</si>
  <si>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</si>
  <si>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</si>
  <si>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</si>
  <si>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</si>
  <si>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</si>
  <si>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</si>
  <si>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</si>
  <si>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</si>
  <si>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</si>
  <si>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</si>
  <si>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</si>
  <si>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</si>
  <si>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</si>
  <si>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</si>
  <si>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</si>
  <si>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</si>
  <si>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</si>
  <si>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</si>
  <si>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</si>
  <si>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</si>
  <si>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</si>
  <si>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</si>
  <si>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</si>
  <si>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</si>
  <si>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</si>
  <si>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</si>
  <si>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</si>
  <si>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</si>
  <si>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</si>
  <si>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</si>
  <si>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</si>
  <si>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</si>
  <si>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</si>
  <si>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</si>
  <si>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</si>
  <si>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</si>
  <si>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</si>
  <si>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</si>
  <si>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</si>
  <si>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</si>
  <si>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</si>
  <si>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</si>
  <si>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</si>
  <si>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</si>
  <si>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</si>
  <si>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</si>
  <si>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</si>
  <si>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</si>
  <si>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</si>
  <si>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</si>
  <si>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</si>
  <si>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</si>
  <si>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</si>
  <si>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</si>
  <si>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</si>
  <si>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</si>
  <si>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</si>
  <si>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</si>
  <si>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</si>
  <si>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</si>
  <si>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</si>
  <si>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</si>
  <si>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</si>
  <si>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</si>
  <si>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</si>
  <si>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</si>
  <si>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</si>
  <si>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</si>
  <si>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</si>
  <si>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</si>
  <si>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</si>
  <si>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</si>
  <si>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</si>
  <si>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</si>
  <si>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</si>
  <si>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</si>
  <si>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</si>
  <si>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</si>
  <si>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</si>
  <si>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</si>
  <si>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</si>
  <si>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</si>
  <si>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</si>
  <si>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</si>
  <si>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</si>
  <si>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</si>
  <si>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</si>
  <si>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</si>
  <si>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</si>
  <si>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</si>
  <si>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</si>
  <si>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</si>
  <si>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</si>
  <si>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</si>
  <si>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</si>
  <si>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</si>
  <si>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</si>
  <si>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</si>
  <si>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</si>
  <si>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</si>
  <si>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</si>
  <si>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</si>
  <si>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</si>
  <si>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</si>
  <si>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</si>
  <si>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</si>
  <si>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</si>
  <si>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</si>
  <si>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</si>
  <si>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</si>
  <si>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</si>
  <si>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</si>
  <si>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</si>
  <si>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</si>
  <si>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</si>
  <si>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</si>
  <si>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</si>
  <si>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</si>
  <si>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</si>
  <si>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</si>
  <si>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</si>
  <si>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</si>
  <si>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</si>
  <si>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</si>
  <si>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</si>
  <si>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</si>
  <si>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</si>
  <si>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</si>
  <si>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</si>
  <si>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</si>
  <si>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</si>
  <si>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</si>
  <si>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</si>
  <si>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</si>
  <si>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</si>
  <si>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</si>
  <si>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</si>
  <si>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</si>
  <si>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</si>
  <si>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</si>
  <si>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</si>
  <si>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</si>
  <si>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</si>
  <si>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</si>
  <si>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</si>
  <si>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</si>
  <si>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</si>
  <si>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</si>
  <si>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</si>
  <si>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</si>
  <si>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</si>
  <si>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</si>
  <si>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</si>
  <si>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</si>
  <si>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</si>
  <si>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</si>
  <si>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</si>
  <si>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</si>
  <si>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</si>
  <si>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</si>
  <si>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</si>
  <si>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</si>
  <si>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</si>
  <si>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</si>
  <si>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</si>
  <si>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</si>
  <si>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</si>
  <si>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</si>
  <si>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</si>
  <si>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</si>
  <si>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</si>
  <si>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</si>
  <si>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</si>
  <si>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</si>
  <si>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</si>
  <si>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</si>
  <si>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</si>
  <si>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</si>
  <si>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</si>
  <si>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</si>
  <si>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</si>
  <si>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</si>
  <si>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</si>
  <si>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</si>
  <si>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</si>
  <si>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</si>
  <si>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</si>
  <si>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</si>
  <si>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</si>
  <si>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</si>
  <si>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</si>
  <si>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</si>
  <si>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</si>
  <si>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</si>
  <si>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</si>
  <si>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</si>
  <si>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</si>
  <si>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</si>
  <si>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</si>
  <si>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</si>
  <si>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</si>
  <si>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</si>
  <si>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</si>
  <si>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</si>
  <si>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</si>
  <si>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</si>
  <si>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</si>
  <si>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</si>
  <si>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</si>
  <si>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</si>
  <si>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</si>
  <si>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</si>
  <si>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</si>
  <si>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</si>
  <si>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</si>
  <si>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</si>
  <si>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</si>
  <si>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</si>
  <si>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</si>
  <si>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</si>
  <si>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</si>
  <si>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</si>
  <si>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</si>
  <si>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</si>
  <si>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</si>
  <si>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</si>
  <si>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</si>
  <si>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</si>
  <si>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</si>
  <si>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</si>
  <si>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</si>
  <si>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</si>
  <si>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</si>
  <si>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</si>
  <si>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</si>
  <si>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</si>
  <si>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</si>
  <si>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</si>
  <si>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</si>
  <si>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</si>
  <si>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</si>
  <si>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</si>
  <si>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</si>
  <si>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</si>
  <si>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</si>
  <si>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</si>
  <si>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</si>
  <si>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</si>
  <si>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</si>
  <si>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</si>
  <si>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</si>
  <si>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</si>
  <si>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</si>
  <si>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</si>
  <si>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</si>
  <si>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</si>
  <si>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</si>
  <si>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</si>
  <si>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</si>
  <si>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</si>
  <si>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</si>
  <si>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</si>
  <si>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</si>
  <si>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</si>
  <si>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</si>
  <si>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</si>
  <si>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</si>
  <si>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</si>
  <si>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</si>
  <si>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</si>
  <si>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</si>
  <si>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</si>
  <si>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</si>
  <si>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</si>
  <si>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</si>
  <si>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</si>
  <si>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</si>
  <si>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</si>
  <si>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</si>
  <si>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</si>
  <si>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</si>
  <si>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</si>
  <si>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</si>
  <si>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</si>
  <si>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</si>
  <si>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</si>
  <si>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</si>
  <si>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</si>
  <si>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</si>
  <si>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</si>
  <si>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</si>
  <si>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</si>
  <si>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</si>
  <si>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</si>
  <si>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</si>
  <si>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</si>
  <si>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</si>
  <si>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</si>
  <si>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</si>
  <si>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</si>
  <si>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</si>
  <si>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</si>
  <si>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</si>
  <si>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</si>
  <si>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</si>
  <si>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</si>
  <si>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</si>
  <si>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</si>
  <si>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</si>
  <si>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</si>
  <si>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</si>
  <si>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</si>
  <si>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</si>
  <si>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</si>
  <si>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</si>
  <si>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</si>
  <si>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</si>
  <si>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</si>
  <si>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</si>
  <si>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</si>
  <si>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</si>
  <si>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</si>
  <si>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</si>
  <si>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</si>
  <si>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</si>
  <si>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</si>
  <si>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</si>
  <si>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</si>
  <si>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</si>
  <si>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</si>
  <si>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</si>
  <si>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</si>
  <si>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</si>
  <si>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</si>
  <si>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</si>
  <si>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</si>
  <si>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</si>
  <si>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</si>
  <si>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</si>
  <si>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</si>
  <si>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</si>
  <si>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</si>
  <si>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</si>
  <si>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</si>
  <si>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</si>
  <si>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</si>
  <si>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</si>
  <si>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</si>
  <si>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</si>
  <si>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</si>
  <si>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</si>
  <si>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</si>
  <si>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</si>
  <si>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</si>
  <si>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</si>
  <si>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</si>
  <si>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</si>
  <si>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</si>
  <si>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</si>
  <si>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</si>
  <si>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</si>
  <si>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</si>
  <si>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</si>
  <si>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</si>
  <si>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</si>
  <si>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</si>
  <si>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</si>
  <si>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</si>
  <si>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</si>
  <si>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</si>
  <si>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</si>
  <si>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</si>
  <si>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</si>
  <si>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</si>
  <si>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</si>
  <si>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</si>
  <si>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</si>
  <si>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</si>
  <si>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</si>
  <si>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</si>
  <si>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</si>
  <si>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</si>
  <si>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</si>
  <si>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</si>
  <si>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</si>
  <si>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</si>
  <si>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</si>
  <si>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</si>
  <si>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</si>
  <si>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</si>
  <si>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</si>
  <si>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</si>
  <si>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</si>
  <si>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</si>
  <si>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</si>
  <si>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</si>
  <si>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</si>
  <si>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</si>
  <si>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</si>
  <si>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</si>
  <si>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</si>
  <si>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</si>
  <si>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</si>
  <si>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</si>
  <si>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</si>
  <si>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</si>
  <si>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</si>
  <si>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</si>
  <si>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</si>
  <si>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</si>
  <si>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</si>
  <si>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</si>
  <si>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</si>
  <si>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</si>
  <si>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</si>
  <si>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</si>
  <si>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</si>
  <si>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</si>
  <si>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</si>
  <si>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</si>
  <si>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</si>
  <si>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</si>
  <si>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</si>
  <si>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</si>
  <si>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</si>
  <si>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</si>
  <si>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</si>
  <si>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</si>
  <si>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</si>
  <si>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</si>
  <si>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</si>
  <si>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</si>
  <si>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</si>
  <si>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</si>
  <si>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</si>
  <si>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</si>
  <si>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</si>
  <si>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</si>
  <si>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</si>
  <si>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</si>
  <si>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</si>
  <si>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</si>
  <si>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</si>
  <si>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</si>
  <si>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</si>
  <si>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</si>
  <si>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</si>
  <si>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</si>
  <si>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</si>
  <si>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</si>
  <si>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</si>
  <si>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</si>
  <si>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</si>
  <si>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</si>
  <si>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</si>
  <si>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</si>
  <si>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</si>
  <si>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</si>
  <si>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</si>
  <si>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</si>
  <si>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</si>
  <si>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</si>
  <si>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</si>
  <si>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</si>
  <si>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</si>
  <si>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</si>
  <si>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</si>
  <si>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</si>
  <si>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</si>
  <si>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</si>
  <si>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</si>
  <si>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</si>
  <si>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</si>
  <si>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</si>
  <si>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</si>
  <si>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</si>
  <si>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</si>
  <si>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</si>
  <si>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</si>
  <si>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</si>
  <si>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</si>
  <si>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</si>
  <si>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</si>
  <si>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</si>
  <si>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</si>
  <si>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</si>
  <si>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</si>
  <si>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</si>
  <si>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</si>
  <si>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</si>
  <si>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</si>
  <si>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</si>
  <si>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</si>
  <si>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</si>
  <si>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</si>
  <si>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</si>
  <si>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</si>
  <si>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</si>
  <si>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</si>
  <si>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</si>
  <si>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</si>
  <si>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</si>
  <si>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</si>
  <si>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</si>
  <si>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</si>
  <si>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</si>
  <si>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</si>
  <si>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</si>
  <si>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</si>
  <si>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</si>
  <si>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</si>
  <si>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</si>
  <si>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</si>
  <si>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</si>
  <si>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</si>
  <si>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</si>
  <si>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</si>
  <si>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</si>
  <si>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</si>
  <si>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</si>
  <si>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</si>
  <si>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</si>
  <si>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</si>
  <si>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</si>
  <si>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</si>
  <si>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</si>
  <si>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</si>
  <si>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</si>
  <si>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</si>
  <si>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</si>
  <si>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</si>
  <si>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</si>
  <si>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</si>
  <si>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</si>
  <si>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</si>
  <si>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</si>
  <si>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</si>
  <si>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</si>
  <si>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</si>
  <si>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</si>
  <si>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</si>
  <si>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</si>
  <si>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</si>
  <si>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</si>
  <si>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</si>
  <si>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</si>
  <si>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</si>
  <si>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</si>
  <si>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</si>
  <si>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</si>
  <si>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</si>
  <si>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</si>
  <si>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</si>
  <si>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</si>
  <si>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</si>
  <si>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</si>
  <si>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</si>
  <si>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</si>
  <si>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</si>
  <si>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</si>
  <si>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</si>
  <si>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</si>
  <si>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</si>
  <si>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</si>
  <si>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</si>
  <si>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</si>
  <si>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</si>
  <si>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</si>
  <si>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</si>
  <si>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</si>
  <si>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</si>
  <si>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</si>
  <si>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</si>
  <si>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</si>
  <si>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</si>
  <si>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</si>
  <si>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</si>
  <si>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</si>
  <si>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</si>
  <si>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</si>
  <si>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</si>
  <si>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</si>
  <si>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</si>
  <si>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</si>
  <si>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</si>
  <si>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</si>
  <si>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</si>
  <si>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</si>
  <si>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</si>
  <si>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</si>
  <si>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</si>
  <si>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</si>
  <si>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</si>
  <si>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</si>
  <si>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</si>
  <si>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</si>
  <si>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</si>
  <si>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</si>
  <si>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</si>
  <si>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</si>
  <si>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</si>
  <si>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</si>
  <si>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</si>
  <si>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</si>
  <si>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</si>
  <si>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</si>
  <si>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</si>
  <si>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</si>
  <si>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</si>
  <si>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</si>
  <si>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</si>
  <si>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</si>
  <si>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</si>
  <si>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</si>
  <si>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</si>
  <si>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</si>
  <si>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</si>
  <si>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</si>
  <si>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</si>
  <si>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</si>
  <si>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</si>
  <si>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</si>
  <si>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</si>
  <si>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</si>
  <si>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</si>
  <si>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</si>
  <si>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</si>
  <si>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</si>
  <si>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</si>
  <si>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</si>
  <si>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</si>
  <si>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</si>
  <si>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</si>
  <si>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</si>
  <si>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</si>
  <si>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</si>
  <si>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</si>
  <si>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</si>
  <si>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</si>
  <si>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</si>
  <si>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</si>
  <si>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</si>
  <si>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</si>
  <si>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</si>
  <si>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</si>
  <si>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</si>
  <si>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</si>
  <si>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</si>
  <si>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</si>
  <si>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</si>
  <si>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</si>
  <si>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</si>
  <si>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</si>
  <si>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</si>
  <si>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</si>
  <si>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</si>
  <si>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</si>
  <si>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</si>
  <si>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</si>
  <si>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</si>
  <si>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</si>
  <si>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</si>
  <si>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</si>
  <si>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</si>
  <si>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</si>
  <si>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</si>
  <si>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</si>
  <si>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</si>
  <si>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</si>
  <si>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</si>
  <si>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</si>
  <si>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</si>
  <si>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</si>
  <si>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</si>
  <si>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</si>
  <si>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</si>
  <si>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</si>
  <si>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</si>
  <si>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</si>
  <si>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</si>
  <si>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</si>
  <si>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</si>
  <si>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</si>
  <si>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</si>
  <si>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</si>
  <si>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</si>
  <si>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</si>
  <si>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</si>
  <si>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</si>
  <si>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</si>
  <si>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</si>
  <si>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</si>
  <si>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</si>
  <si>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</si>
  <si>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</si>
  <si>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</si>
  <si>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</si>
  <si>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</si>
  <si>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</si>
  <si>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</si>
  <si>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</si>
  <si>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</si>
  <si>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</si>
  <si>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</si>
  <si>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</si>
  <si>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</si>
  <si>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</si>
  <si>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</si>
  <si>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</si>
  <si>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</si>
  <si>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</si>
  <si>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</si>
  <si>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</si>
  <si>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</si>
  <si>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</si>
  <si>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</si>
  <si>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</si>
  <si>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</si>
  <si>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</si>
  <si>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</si>
  <si>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</si>
  <si>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</si>
  <si>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</si>
  <si>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</si>
  <si>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</si>
  <si>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</si>
  <si>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</si>
  <si>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</si>
  <si>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</si>
  <si>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</si>
  <si>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</si>
  <si>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</si>
  <si>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</si>
  <si>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</si>
  <si>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</si>
  <si>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</si>
  <si>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</si>
  <si>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</si>
  <si>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</si>
  <si>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</si>
  <si>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</si>
  <si>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</si>
  <si>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</si>
  <si>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</si>
  <si>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</si>
  <si>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</si>
  <si>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</si>
  <si>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</si>
  <si>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</si>
  <si>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</si>
  <si>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</si>
  <si>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</si>
  <si>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</si>
  <si>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</si>
  <si>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</si>
  <si>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</si>
  <si>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</si>
  <si>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</si>
  <si>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</si>
  <si>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</si>
  <si>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</si>
  <si>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</si>
  <si>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</si>
  <si>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</si>
  <si>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</si>
  <si>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</si>
  <si>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</si>
  <si>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</si>
  <si>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</si>
  <si>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</si>
  <si>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</si>
  <si>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</si>
  <si>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</si>
  <si>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</si>
  <si>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</si>
  <si>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</si>
  <si>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</si>
  <si>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</si>
  <si>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</si>
  <si>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</si>
  <si>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</si>
  <si>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</si>
  <si>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</si>
  <si>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</si>
  <si>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</si>
  <si>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</si>
  <si>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</si>
  <si>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</si>
  <si>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</si>
  <si>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</si>
  <si>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</si>
  <si>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</si>
  <si>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</si>
  <si>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</si>
  <si>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</si>
  <si>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</si>
  <si>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</si>
  <si>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</si>
  <si>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</si>
  <si>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</si>
  <si>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</si>
  <si>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</si>
  <si>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</si>
  <si>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</si>
  <si>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</si>
  <si>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</si>
  <si>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</si>
  <si>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</si>
  <si>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</si>
  <si>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</si>
  <si>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</si>
  <si>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</si>
  <si>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</si>
  <si>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</si>
  <si>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</si>
  <si>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</si>
  <si>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</si>
  <si>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</si>
  <si>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</si>
  <si>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</si>
  <si>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</si>
  <si>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</si>
  <si>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</si>
  <si>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</si>
  <si>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</si>
  <si>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</si>
  <si>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</si>
  <si>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</si>
  <si>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</si>
  <si>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</si>
  <si>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</si>
  <si>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</si>
  <si>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</si>
  <si>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</si>
  <si>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</si>
  <si>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</si>
  <si>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</si>
  <si>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</si>
  <si>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</si>
  <si>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</si>
  <si>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</si>
  <si>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</si>
  <si>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</si>
  <si>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</si>
  <si>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</si>
  <si>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</si>
  <si>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</si>
  <si>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</si>
  <si>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</si>
  <si>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</si>
  <si>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</si>
  <si>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</si>
  <si>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</si>
  <si>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</si>
  <si>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</si>
  <si>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</si>
  <si>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</si>
  <si>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</si>
  <si>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</si>
  <si>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</si>
  <si>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</si>
  <si>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</si>
  <si>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</si>
  <si>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</si>
  <si>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</si>
  <si>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</si>
  <si>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</si>
  <si>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</si>
  <si>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</si>
  <si>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</si>
  <si>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</si>
  <si>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</si>
  <si>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</si>
  <si>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</si>
  <si>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</si>
  <si>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</si>
  <si>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</si>
  <si>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</si>
  <si>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</si>
  <si>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</si>
  <si>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</si>
  <si>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</si>
  <si>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</si>
  <si>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</si>
  <si>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</si>
  <si>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</si>
  <si>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</si>
  <si>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</si>
  <si>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</si>
  <si>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</si>
  <si>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</si>
  <si>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</si>
  <si>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</si>
  <si>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</si>
  <si>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</si>
  <si>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</si>
  <si>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</si>
  <si>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</si>
  <si>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</si>
  <si>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</si>
  <si>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</si>
  <si>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</si>
  <si>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</si>
  <si>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</si>
  <si>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</si>
  <si>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</si>
  <si>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</si>
  <si>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</si>
  <si>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</si>
  <si>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</si>
  <si>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</si>
  <si>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</si>
  <si>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</si>
  <si>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</si>
  <si>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</si>
  <si>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</si>
  <si>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</si>
  <si>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</si>
  <si>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</si>
  <si>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</si>
  <si>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</si>
  <si>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</si>
  <si>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</si>
  <si>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</si>
  <si>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</si>
  <si>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</si>
  <si>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</si>
  <si>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</si>
  <si>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</si>
  <si>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</si>
  <si>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</si>
  <si>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</si>
  <si>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</si>
  <si>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</si>
  <si>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</si>
  <si>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</si>
  <si>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</si>
  <si>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</si>
  <si>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</si>
  <si>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</si>
  <si>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</si>
  <si>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</si>
  <si>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</si>
  <si>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</si>
  <si>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</si>
  <si>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</si>
  <si>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</si>
  <si>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</si>
  <si>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</si>
  <si>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</si>
  <si>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</si>
  <si>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</si>
  <si>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</si>
  <si>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</si>
  <si>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</si>
  <si>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</si>
  <si>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</si>
  <si>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</si>
  <si>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</si>
  <si>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</si>
  <si>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</si>
  <si>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</si>
  <si>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</si>
  <si>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</si>
  <si>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</si>
  <si>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</si>
  <si>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</si>
  <si>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</si>
  <si>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</si>
  <si>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</si>
  <si>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</si>
  <si>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</si>
  <si>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</si>
  <si>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</si>
  <si>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</si>
  <si>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</si>
  <si>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</si>
  <si>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</si>
  <si>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</si>
  <si>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</si>
  <si>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</si>
  <si>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</si>
  <si>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</si>
  <si>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</si>
  <si>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</si>
  <si>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</si>
  <si>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</si>
  <si>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</si>
  <si>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</si>
  <si>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</si>
  <si>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</si>
  <si>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</si>
  <si>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</si>
  <si>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</si>
  <si>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</si>
  <si>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</si>
  <si>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</si>
  <si>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</si>
  <si>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</si>
  <si>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</si>
  <si>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</si>
  <si>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</si>
  <si>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</si>
  <si>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</si>
  <si>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</si>
  <si>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</si>
  <si>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</si>
  <si>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</si>
  <si>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</si>
  <si>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</si>
  <si>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</si>
  <si>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</si>
  <si>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</si>
  <si>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</si>
  <si>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</si>
  <si>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</si>
  <si>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</si>
  <si>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</si>
  <si>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</si>
  <si>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</si>
  <si>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</si>
  <si>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</si>
  <si>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</si>
  <si>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</si>
  <si>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</si>
  <si>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</si>
  <si>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</si>
  <si>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</si>
  <si>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</si>
  <si>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</si>
  <si>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</si>
  <si>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</si>
  <si>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</si>
  <si>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</si>
  <si>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</si>
  <si>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</si>
  <si>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</si>
  <si>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</si>
  <si>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</si>
  <si>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</si>
  <si>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</si>
  <si>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</si>
  <si>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</si>
  <si>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</si>
  <si>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</si>
  <si>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</si>
  <si>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</si>
  <si>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</si>
  <si>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</si>
  <si>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</si>
  <si>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</si>
  <si>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</si>
  <si>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</si>
  <si>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</si>
  <si>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</si>
  <si>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</si>
  <si>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</si>
  <si>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</si>
  <si>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</si>
  <si>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</si>
  <si>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</si>
  <si>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</si>
  <si>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</si>
  <si>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</si>
  <si>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</si>
  <si>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</si>
  <si>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</si>
  <si>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</si>
  <si>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</si>
  <si>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</si>
  <si>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</si>
  <si>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</si>
  <si>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</si>
  <si>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</si>
  <si>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</si>
  <si>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</si>
  <si>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</si>
  <si>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</si>
  <si>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</si>
  <si>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</si>
  <si>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</si>
  <si>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</si>
  <si>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</si>
  <si>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</si>
  <si>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</si>
  <si>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</si>
  <si>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</si>
  <si>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</si>
  <si>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</si>
  <si>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</si>
  <si>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</si>
  <si>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</si>
  <si>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</si>
  <si>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</si>
  <si>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</si>
  <si>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</si>
  <si>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</si>
  <si>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</si>
  <si>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</si>
  <si>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</si>
  <si>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</si>
  <si>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</si>
  <si>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</si>
  <si>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</si>
  <si>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</si>
  <si>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</si>
  <si>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</si>
  <si>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</si>
  <si>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</si>
  <si>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</si>
  <si>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</si>
  <si>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</si>
  <si>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</si>
  <si>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</si>
  <si>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</si>
  <si>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</si>
  <si>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</si>
  <si>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</si>
  <si>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</si>
  <si>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</si>
  <si>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</si>
  <si>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</si>
  <si>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</si>
  <si>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</si>
  <si>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</si>
  <si>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</si>
  <si>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</si>
  <si>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</si>
  <si>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</si>
  <si>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</si>
  <si>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</si>
  <si>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</si>
  <si>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</si>
  <si>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</si>
  <si>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</si>
  <si>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</si>
  <si>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</si>
  <si>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</si>
  <si>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</si>
  <si>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</si>
  <si>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</si>
  <si>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</si>
  <si>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</si>
  <si>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</si>
  <si>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</si>
  <si>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</si>
  <si>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</si>
  <si>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</si>
  <si>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</si>
  <si>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</si>
  <si>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</si>
  <si>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</si>
  <si>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</si>
  <si>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</si>
  <si>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</si>
  <si>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</si>
  <si>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</si>
  <si>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</si>
  <si>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</si>
  <si>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</si>
  <si>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</si>
  <si>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</si>
  <si>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</si>
  <si>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</si>
  <si>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</si>
  <si>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</si>
  <si>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</si>
  <si>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</si>
  <si>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</si>
  <si>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</si>
  <si>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</si>
  <si>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</si>
  <si>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</si>
  <si>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</si>
  <si>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</si>
  <si>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</si>
  <si>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</si>
  <si>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</si>
  <si>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</si>
  <si>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</si>
  <si>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</si>
  <si>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</si>
  <si>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</si>
  <si>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</si>
  <si>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</si>
  <si>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</si>
  <si>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</si>
  <si>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</si>
  <si>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</si>
  <si>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</si>
  <si>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</si>
  <si>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</si>
  <si>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</si>
  <si>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</si>
  <si>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</si>
  <si>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</si>
  <si>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</si>
  <si>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</si>
  <si>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</si>
  <si>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</si>
  <si>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</si>
  <si>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</si>
  <si>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</si>
  <si>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</si>
  <si>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</si>
  <si>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</si>
  <si>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</si>
  <si>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</si>
  <si>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</si>
  <si>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</si>
  <si>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</si>
  <si>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</si>
  <si>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</si>
  <si>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</si>
  <si>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</si>
  <si>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</si>
  <si>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</si>
  <si>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</si>
  <si>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</si>
  <si>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</si>
  <si>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</si>
  <si>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</si>
  <si>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</si>
  <si>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</si>
  <si>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</si>
  <si>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</si>
  <si>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</si>
  <si>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</si>
  <si>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</si>
  <si>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</si>
  <si>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</si>
  <si>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</si>
  <si>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</si>
  <si>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</si>
  <si>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</si>
  <si>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</si>
  <si>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</si>
  <si>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</si>
  <si>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</si>
  <si>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</si>
  <si>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</si>
  <si>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</si>
  <si>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</si>
  <si>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</si>
  <si>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</si>
  <si>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</si>
  <si>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</si>
  <si>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</si>
  <si>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</si>
  <si>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</si>
  <si>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</si>
  <si>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</si>
  <si>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</si>
  <si>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</si>
  <si>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</si>
  <si>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</si>
  <si>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</si>
  <si>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</si>
  <si>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</si>
  <si>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</si>
  <si>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</si>
  <si>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</si>
  <si>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</si>
  <si>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</si>
  <si>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</si>
  <si>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</si>
  <si>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</si>
  <si>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</si>
  <si>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</si>
  <si>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</si>
  <si>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</si>
  <si>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</si>
  <si>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</si>
  <si>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</si>
  <si>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</si>
  <si>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</si>
  <si>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</si>
  <si>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</si>
  <si>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</si>
  <si>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</si>
  <si>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</si>
  <si>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</si>
  <si>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</si>
  <si>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</si>
  <si>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</si>
  <si>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</si>
  <si>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</si>
  <si>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</si>
  <si>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</si>
  <si>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</si>
  <si>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</si>
  <si>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</si>
  <si>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</si>
  <si>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</si>
  <si>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</si>
  <si>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</si>
  <si>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</si>
  <si>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</si>
  <si>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</si>
  <si>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</si>
  <si>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</si>
  <si>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</si>
  <si>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</si>
  <si>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</si>
  <si>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</si>
  <si>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</si>
  <si>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</si>
  <si>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</si>
  <si>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</si>
  <si>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</si>
  <si>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</si>
  <si>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</si>
  <si>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</si>
  <si>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</si>
  <si>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</si>
  <si>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</si>
  <si>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</si>
  <si>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</si>
  <si>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</si>
  <si>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</si>
  <si>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</si>
  <si>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</si>
  <si>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</si>
  <si>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</si>
  <si>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</si>
  <si>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</si>
  <si>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</si>
  <si>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</si>
  <si>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</si>
  <si>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</si>
  <si>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</si>
  <si>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</si>
  <si>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</si>
  <si>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</si>
  <si>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</si>
  <si>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</si>
  <si>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</si>
  <si>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</si>
  <si>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</si>
  <si>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</si>
  <si>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</si>
  <si>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</si>
  <si>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</si>
  <si>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</si>
  <si>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</si>
  <si>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</si>
  <si>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</si>
  <si>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</si>
  <si>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</si>
  <si>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</si>
  <si>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</si>
  <si>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</si>
  <si>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</si>
  <si>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</si>
  <si>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</si>
  <si>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</si>
  <si>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</si>
  <si>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</si>
  <si>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</si>
  <si>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</si>
  <si>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</si>
  <si>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</si>
  <si>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</si>
  <si>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</si>
  <si>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</si>
  <si>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</si>
  <si>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</si>
  <si>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</si>
  <si>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</si>
  <si>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</si>
  <si>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</si>
  <si>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</si>
  <si>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</si>
  <si>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</si>
  <si>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</si>
  <si>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</si>
  <si>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</si>
  <si>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</si>
  <si>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</si>
  <si>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</si>
  <si>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</si>
  <si>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</si>
  <si>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</si>
  <si>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</si>
  <si>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</si>
  <si>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</si>
  <si>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</si>
  <si>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</si>
  <si>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</si>
  <si>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</si>
  <si>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</si>
  <si>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</si>
  <si>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</si>
  <si>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</si>
  <si>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</si>
  <si>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</si>
  <si>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</si>
  <si>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</si>
  <si>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</si>
  <si>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</si>
  <si>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</si>
  <si>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</si>
  <si>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</si>
  <si>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</si>
  <si>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</si>
  <si>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</si>
  <si>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</si>
  <si>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</si>
  <si>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</si>
  <si>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</si>
  <si>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</si>
  <si>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</si>
  <si>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</si>
  <si>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</si>
  <si>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</si>
  <si>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</si>
  <si>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</si>
  <si>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</si>
  <si>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</si>
  <si>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</si>
  <si>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</si>
  <si>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</si>
  <si>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</si>
  <si>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</si>
  <si>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</si>
  <si>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</si>
  <si>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</si>
  <si>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</si>
  <si>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</si>
  <si>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</si>
  <si>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</si>
  <si>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</si>
  <si>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</si>
  <si>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</si>
  <si>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</si>
  <si>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</si>
  <si>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</si>
  <si>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</si>
  <si>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</si>
  <si>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</si>
  <si>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</si>
  <si>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</si>
  <si>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</si>
  <si>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</si>
  <si>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</si>
  <si>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</si>
  <si>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</si>
  <si>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</si>
  <si>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</si>
  <si>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</si>
  <si>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</si>
  <si>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</si>
  <si>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</si>
  <si>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</si>
  <si>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</si>
  <si>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</si>
  <si>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</si>
  <si>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</si>
  <si>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</si>
  <si>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</si>
  <si>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</si>
  <si>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</si>
  <si>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</si>
  <si>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</si>
  <si>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</si>
  <si>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</si>
  <si>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</si>
  <si>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</si>
  <si>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</si>
  <si>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</si>
  <si>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</si>
  <si>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</si>
  <si>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</si>
  <si>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</si>
  <si>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</si>
  <si>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</si>
  <si>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</si>
  <si>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</si>
  <si>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</si>
  <si>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</si>
  <si>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</si>
  <si>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</si>
  <si>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</si>
  <si>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</si>
  <si>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</si>
  <si>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</si>
  <si>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</si>
  <si>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</si>
  <si>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</si>
  <si>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</si>
  <si>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</si>
  <si>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</si>
  <si>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</si>
  <si>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</si>
  <si>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</si>
  <si>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</si>
  <si>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</si>
  <si>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</si>
  <si>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</si>
  <si>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</si>
  <si>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</si>
  <si>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</si>
  <si>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</si>
  <si>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</si>
  <si>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</si>
  <si>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</si>
  <si>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</si>
  <si>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</si>
  <si>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</si>
  <si>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</si>
  <si>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</si>
  <si>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</si>
  <si>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</si>
  <si>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</si>
  <si>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</si>
  <si>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</si>
  <si>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</si>
  <si>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</si>
  <si>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</si>
  <si>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</si>
  <si>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</si>
  <si>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</si>
  <si>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</si>
  <si>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</si>
  <si>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</si>
  <si>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</si>
  <si>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</si>
  <si>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</si>
  <si>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</si>
  <si>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</si>
  <si>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</si>
  <si>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</si>
  <si>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</si>
  <si>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</si>
  <si>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</si>
  <si>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</si>
  <si>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</si>
  <si>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</si>
  <si>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</si>
  <si>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</si>
  <si>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</si>
  <si>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</si>
  <si>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</si>
  <si>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</si>
  <si>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</si>
  <si>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</si>
  <si>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</si>
  <si>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</si>
  <si>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</si>
  <si>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</si>
  <si>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</si>
  <si>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</si>
  <si>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</si>
  <si>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</si>
  <si>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</si>
  <si>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</si>
  <si>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</si>
  <si>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</si>
  <si>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</si>
  <si>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</si>
  <si>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</si>
  <si>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</si>
  <si>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</si>
  <si>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</si>
  <si>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</si>
  <si>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</si>
  <si>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</si>
  <si>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</si>
  <si>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</si>
  <si>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</si>
  <si>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</si>
  <si>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</si>
  <si>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</si>
  <si>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</si>
  <si>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</si>
  <si>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</si>
  <si>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</si>
  <si>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</si>
  <si>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</si>
  <si>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</si>
  <si>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</si>
  <si>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</si>
  <si>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</si>
  <si>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</si>
  <si>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</si>
  <si>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</si>
  <si>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</si>
  <si>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</si>
  <si>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</si>
  <si>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</si>
  <si>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</si>
  <si>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</si>
  <si>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</si>
  <si>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</si>
  <si>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</si>
  <si>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</si>
  <si>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</si>
  <si>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</si>
  <si>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</si>
  <si>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</si>
  <si>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</si>
  <si>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</si>
  <si>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</si>
  <si>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</si>
  <si>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</si>
  <si>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</si>
  <si>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</si>
  <si>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</si>
  <si>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</si>
  <si>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</si>
  <si>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</si>
  <si>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</si>
  <si>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</si>
  <si>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</si>
  <si>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</si>
  <si>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</si>
  <si>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</si>
  <si>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</si>
  <si>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</si>
  <si>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</si>
  <si>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</si>
  <si>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</si>
  <si>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</si>
  <si>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</si>
  <si>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</si>
  <si>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</si>
  <si>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</si>
  <si>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</si>
  <si>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</si>
  <si>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</si>
  <si>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</si>
  <si>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</si>
  <si>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</si>
  <si>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</si>
  <si>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</si>
  <si>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</si>
  <si>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</si>
  <si>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</si>
  <si>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</si>
  <si>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</si>
  <si>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</si>
  <si>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</si>
  <si>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</si>
  <si>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</si>
  <si>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</si>
  <si>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</si>
  <si>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</si>
  <si>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</si>
  <si>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</si>
  <si>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</si>
  <si>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</si>
  <si>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</si>
  <si>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</si>
  <si>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</si>
  <si>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</si>
  <si>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</si>
  <si>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</si>
  <si>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</si>
  <si>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</si>
  <si>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</si>
  <si>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</si>
  <si>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</si>
  <si>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</si>
  <si>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</si>
  <si>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</si>
  <si>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</si>
  <si>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</si>
  <si>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</si>
  <si>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</si>
  <si>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</si>
  <si>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</si>
  <si>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</si>
  <si>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</si>
  <si>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</si>
  <si>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</si>
  <si>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</si>
  <si>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</si>
  <si>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</si>
  <si>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</si>
  <si>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</si>
  <si>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</si>
  <si>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</si>
  <si>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</si>
  <si>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</si>
  <si>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</si>
  <si>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</si>
  <si>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</si>
  <si>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</si>
  <si>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</si>
  <si>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</si>
  <si>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</si>
  <si>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</si>
  <si>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</si>
  <si>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</si>
  <si>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</si>
  <si>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</si>
  <si>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</si>
  <si>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</si>
  <si>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</si>
  <si>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</si>
  <si>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</si>
  <si>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</si>
  <si>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</si>
  <si>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</si>
  <si>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</si>
  <si>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</si>
  <si>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</si>
  <si>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</si>
  <si>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</si>
  <si>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</si>
  <si>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</si>
  <si>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</si>
  <si>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</si>
  <si>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</si>
  <si>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</si>
  <si>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</si>
  <si>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</si>
  <si>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</si>
  <si>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</si>
  <si>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</si>
  <si>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</si>
  <si>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</si>
  <si>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</si>
  <si>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</si>
  <si>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</si>
  <si>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</si>
  <si>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</si>
  <si>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</si>
  <si>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</si>
  <si>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</si>
  <si>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</si>
  <si>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</si>
  <si>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</si>
  <si>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</si>
  <si>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</si>
  <si>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</si>
  <si>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</si>
  <si>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</si>
  <si>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</si>
  <si>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</si>
  <si>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</si>
  <si>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</si>
  <si>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</si>
  <si>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</si>
  <si>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</si>
  <si>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</si>
  <si>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</si>
  <si>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</si>
  <si>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</si>
  <si>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</si>
  <si>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</si>
  <si>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</si>
  <si>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</si>
  <si>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</si>
  <si>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</si>
  <si>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</si>
  <si>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</si>
  <si>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</si>
  <si>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</si>
  <si>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</si>
  <si>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</si>
  <si>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</si>
  <si>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</si>
  <si>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</si>
  <si>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</si>
  <si>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</si>
  <si>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</si>
  <si>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</si>
  <si>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</si>
  <si>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</si>
  <si>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</si>
  <si>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</si>
  <si>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</si>
  <si>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</si>
  <si>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</si>
  <si>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</si>
  <si>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</si>
  <si>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</si>
  <si>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</si>
  <si>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</si>
  <si>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</si>
  <si>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</si>
  <si>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</si>
  <si>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</si>
  <si>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</si>
  <si>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</si>
  <si>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</si>
  <si>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</si>
  <si>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</si>
  <si>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</si>
  <si>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</si>
  <si>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</si>
  <si>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</si>
  <si>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</si>
  <si>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</si>
  <si>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</si>
  <si>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</si>
  <si>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</si>
  <si>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</si>
  <si>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</si>
  <si>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</si>
  <si>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</si>
  <si>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</si>
  <si>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</si>
  <si>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</si>
  <si>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</si>
  <si>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</si>
  <si>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</si>
  <si>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</si>
  <si>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</si>
  <si>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</si>
  <si>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</si>
  <si>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</si>
  <si>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</si>
  <si>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</si>
  <si>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</si>
  <si>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</si>
  <si>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</si>
  <si>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</si>
  <si>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</si>
  <si>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</si>
  <si>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</si>
  <si>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</si>
  <si>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</si>
  <si>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</si>
  <si>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</si>
  <si>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</si>
  <si>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</si>
  <si>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</si>
  <si>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</si>
  <si>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</si>
  <si>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</si>
  <si>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</si>
  <si>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</si>
  <si>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</si>
  <si>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</si>
  <si>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</si>
  <si>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</si>
  <si>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</si>
  <si>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</si>
  <si>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</si>
  <si>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</si>
  <si>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</si>
  <si>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</si>
  <si>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</si>
  <si>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</si>
  <si>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</si>
  <si>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</si>
  <si>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</si>
  <si>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</si>
  <si>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</si>
  <si>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</si>
  <si>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</si>
  <si>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</si>
  <si>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</si>
  <si>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</si>
  <si>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</si>
  <si>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</si>
  <si>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</si>
  <si>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</si>
  <si>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</si>
  <si>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</si>
  <si>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</si>
  <si>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</si>
  <si>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</si>
  <si>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</si>
  <si>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</si>
  <si>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</si>
  <si>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</si>
  <si>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</si>
  <si>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</si>
  <si>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</si>
  <si>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</si>
  <si>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</si>
  <si>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</si>
  <si>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</si>
  <si>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</si>
  <si>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</si>
  <si>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</si>
  <si>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</si>
  <si>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</si>
  <si>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</si>
  <si>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</si>
  <si>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</si>
  <si>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</si>
  <si>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</si>
  <si>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</si>
  <si>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</si>
  <si>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</si>
  <si>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</si>
  <si>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</si>
  <si>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</si>
  <si>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</si>
  <si>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</si>
  <si>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</si>
  <si>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</si>
  <si>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</si>
  <si>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</si>
  <si>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</si>
  <si>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</si>
  <si>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</si>
  <si>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</si>
  <si>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</si>
  <si>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</si>
  <si>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</si>
  <si>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</si>
  <si>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</si>
  <si>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</si>
  <si>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</si>
  <si>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</si>
  <si>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</si>
  <si>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</si>
  <si>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</si>
  <si>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</si>
  <si>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</si>
  <si>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</si>
  <si>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</si>
  <si>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</si>
  <si>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</si>
  <si>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</si>
  <si>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</si>
  <si>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</si>
  <si>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</si>
  <si>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</si>
  <si>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</si>
  <si>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</si>
  <si>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</si>
  <si>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</si>
  <si>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</si>
  <si>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</si>
  <si>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</si>
  <si>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</si>
  <si>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</si>
  <si>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</si>
  <si>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</si>
  <si>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</si>
  <si>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</si>
  <si>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</si>
  <si>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</si>
  <si>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</si>
  <si>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</si>
  <si>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</si>
  <si>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</si>
  <si>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</si>
  <si>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</si>
  <si>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</si>
  <si>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</si>
  <si>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</si>
  <si>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</si>
  <si>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</si>
  <si>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</si>
  <si>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</si>
  <si>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</si>
  <si>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</si>
  <si>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</si>
  <si>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</si>
  <si>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</si>
  <si>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</si>
  <si>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</si>
  <si>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</si>
  <si>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</si>
  <si>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</si>
  <si>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</si>
  <si>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</si>
  <si>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</si>
  <si>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</si>
  <si>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</si>
  <si>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</si>
  <si>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</si>
  <si>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</si>
  <si>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</si>
  <si>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</si>
  <si>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</si>
  <si>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</si>
  <si>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</si>
  <si>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</si>
  <si>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</si>
  <si>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</si>
  <si>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</si>
  <si>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</si>
  <si>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</si>
  <si>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</si>
  <si>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</si>
  <si>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</si>
  <si>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</si>
  <si>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</si>
  <si>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</si>
  <si>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</si>
  <si>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</si>
  <si>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</si>
  <si>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</si>
  <si>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</si>
  <si>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</si>
  <si>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</si>
  <si>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</si>
  <si>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</si>
  <si>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</si>
  <si>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</si>
  <si>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</si>
  <si>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</si>
  <si>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</si>
  <si>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</si>
  <si>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</si>
  <si>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</si>
  <si>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</si>
  <si>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</si>
  <si>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</si>
  <si>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</si>
  <si>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</si>
  <si>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</si>
  <si>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</si>
  <si>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</si>
  <si>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</si>
  <si>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</si>
  <si>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</si>
  <si>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</si>
  <si>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</si>
  <si>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</si>
  <si>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</si>
  <si>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</si>
  <si>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</si>
  <si>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</si>
  <si>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</si>
  <si>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</si>
  <si>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</si>
  <si>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</si>
  <si>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</si>
  <si>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</si>
  <si>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</si>
  <si>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</si>
  <si>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</si>
  <si>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</si>
  <si>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</si>
  <si>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</si>
  <si>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</si>
  <si>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</si>
  <si>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</si>
  <si>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</si>
  <si>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</si>
  <si>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</si>
  <si>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</si>
  <si>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</si>
  <si>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</si>
  <si>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</si>
  <si>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</si>
  <si>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</si>
  <si>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</si>
  <si>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</si>
  <si>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</si>
  <si>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</si>
  <si>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</si>
  <si>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</si>
  <si>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</si>
  <si>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</si>
  <si>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</si>
  <si>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</si>
  <si>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</si>
  <si>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</si>
  <si>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</si>
  <si>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</si>
  <si>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</si>
  <si>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</si>
  <si>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</si>
  <si>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</si>
  <si>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</si>
  <si>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</si>
  <si>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</si>
  <si>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</si>
  <si>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</si>
  <si>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</si>
  <si>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</si>
  <si>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</si>
  <si>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</si>
  <si>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</si>
  <si>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</si>
  <si>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</si>
  <si>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</si>
  <si>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</si>
  <si>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</si>
  <si>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</si>
  <si>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</si>
  <si>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</si>
  <si>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</si>
  <si>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</si>
  <si>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</si>
  <si>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</si>
  <si>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</si>
  <si>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</si>
  <si>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</si>
  <si>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</si>
  <si>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</si>
  <si>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</si>
  <si>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</si>
  <si>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</si>
  <si>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</si>
  <si>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</si>
  <si>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</si>
  <si>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</si>
  <si>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</si>
  <si>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</si>
  <si>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</si>
  <si>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</si>
  <si>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</si>
  <si>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</si>
  <si>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</si>
  <si>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</si>
  <si>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</si>
  <si>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</si>
  <si>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</si>
  <si>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</si>
  <si>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</si>
  <si>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</si>
  <si>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</si>
  <si>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</si>
  <si>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</si>
  <si>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</si>
  <si>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</si>
  <si>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</si>
  <si>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</si>
  <si>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</si>
  <si>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</si>
  <si>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</si>
  <si>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</si>
  <si>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</si>
  <si>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</si>
  <si>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</si>
  <si>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</si>
  <si>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</si>
  <si>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</si>
  <si>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</si>
  <si>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</si>
  <si>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</si>
  <si>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</si>
  <si>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</si>
  <si>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</si>
  <si>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</si>
  <si>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</si>
  <si>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</si>
  <si>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</si>
  <si>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</si>
  <si>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</si>
  <si>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</si>
  <si>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</si>
  <si>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</si>
  <si>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</si>
  <si>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</si>
  <si>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</si>
  <si>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</si>
  <si>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</si>
  <si>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</si>
  <si>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</si>
  <si>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</si>
  <si>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</si>
  <si>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</si>
  <si>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</si>
  <si>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</si>
  <si>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</si>
  <si>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</si>
  <si>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</si>
  <si>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</si>
  <si>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</si>
  <si>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</si>
  <si>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</si>
  <si>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</si>
  <si>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</si>
  <si>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</si>
  <si>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</si>
  <si>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</si>
  <si>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</si>
  <si>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</si>
  <si>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</si>
  <si>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</si>
  <si>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</si>
  <si>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</si>
  <si>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</si>
  <si>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</si>
  <si>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</si>
  <si>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</si>
  <si>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</si>
  <si>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</si>
  <si>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</si>
  <si>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</si>
  <si>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</si>
  <si>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</si>
  <si>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</si>
  <si>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</si>
  <si>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</si>
  <si>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</si>
  <si>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</si>
  <si>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</si>
  <si>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</si>
  <si>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</si>
  <si>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</si>
  <si>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</si>
  <si>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</si>
  <si>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</si>
  <si>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</si>
  <si>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</si>
  <si>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</si>
  <si>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</si>
  <si>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</si>
  <si>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</si>
  <si>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</si>
  <si>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</si>
  <si>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</si>
  <si>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</si>
  <si>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</si>
  <si>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</si>
  <si>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</si>
  <si>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</si>
  <si>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</si>
  <si>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</si>
  <si>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</si>
  <si>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</si>
  <si>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</si>
  <si>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</si>
  <si>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</si>
  <si>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</si>
  <si>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</si>
  <si>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</si>
  <si>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</si>
  <si>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</si>
  <si>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</si>
  <si>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</si>
  <si>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</si>
  <si>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</si>
  <si>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</si>
  <si>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</si>
  <si>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</si>
  <si>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</si>
  <si>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</si>
  <si>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</si>
  <si>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</si>
  <si>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</si>
  <si>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</si>
  <si>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</si>
  <si>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</si>
  <si>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</si>
  <si>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</si>
  <si>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</si>
  <si>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</si>
  <si>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</si>
  <si>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</si>
  <si>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</si>
  <si>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</si>
  <si>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</si>
  <si>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</si>
  <si>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</si>
  <si>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</si>
  <si>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</si>
  <si>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</si>
  <si>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</si>
  <si>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</si>
  <si>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</si>
  <si>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</si>
  <si>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</si>
  <si>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</si>
  <si>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</si>
  <si>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</si>
  <si>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</si>
  <si>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</si>
  <si>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</si>
  <si>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</si>
  <si>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</si>
  <si>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</si>
  <si>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</si>
  <si>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</si>
  <si>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</si>
  <si>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</si>
  <si>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</si>
  <si>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</si>
  <si>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</si>
  <si>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</si>
  <si>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</si>
  <si>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</si>
  <si>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</si>
  <si>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</si>
  <si>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</si>
  <si>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</si>
  <si>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</si>
  <si>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</si>
  <si>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</si>
  <si>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</si>
  <si>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</si>
  <si>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</si>
  <si>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</si>
  <si>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</si>
  <si>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</si>
  <si>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</si>
  <si>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</si>
  <si>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</si>
  <si>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</si>
  <si>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</si>
  <si>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</si>
  <si>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</si>
  <si>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</si>
  <si>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</si>
  <si>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</si>
  <si>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</si>
  <si>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</si>
  <si>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</si>
  <si>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</si>
  <si>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</si>
  <si>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</si>
  <si>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</si>
  <si>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</si>
  <si>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</si>
  <si>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</si>
  <si>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</si>
  <si>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</si>
  <si>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</si>
  <si>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</si>
  <si>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</si>
  <si>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</si>
  <si>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</si>
  <si>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</si>
  <si>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</si>
  <si>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</si>
  <si>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</si>
  <si>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</si>
  <si>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</si>
  <si>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</si>
  <si>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</si>
  <si>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</si>
  <si>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</si>
  <si>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</si>
  <si>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</si>
  <si>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</si>
  <si>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</si>
  <si>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</si>
  <si>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</si>
  <si>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</si>
  <si>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</si>
  <si>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</si>
  <si>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</si>
  <si>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</si>
  <si>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</si>
  <si>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</si>
  <si>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</si>
  <si>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</si>
  <si>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</si>
  <si>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</si>
  <si>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</si>
  <si>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</si>
  <si>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</si>
  <si>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</si>
  <si>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</si>
  <si>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</si>
  <si>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</si>
  <si>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</si>
  <si>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</si>
  <si>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</si>
  <si>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</si>
  <si>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</si>
  <si>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</si>
  <si>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</si>
  <si>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</si>
  <si>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</si>
  <si>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</si>
  <si>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</si>
  <si>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</si>
  <si>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</si>
  <si>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</si>
  <si>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</si>
  <si>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</si>
  <si>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</si>
  <si>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</si>
  <si>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</si>
  <si>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</si>
  <si>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</si>
  <si>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</si>
  <si>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</si>
  <si>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</si>
  <si>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</si>
  <si>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</si>
  <si>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</si>
  <si>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</si>
  <si>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</si>
  <si>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</si>
  <si>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</si>
  <si>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</si>
  <si>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</si>
  <si>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</si>
  <si>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</si>
  <si>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</si>
  <si>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</si>
  <si>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</si>
  <si>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</si>
  <si>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</si>
  <si>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</si>
  <si>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</si>
  <si>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</si>
  <si>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</si>
  <si>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</si>
  <si>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</si>
  <si>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</si>
  <si>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</si>
  <si>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</si>
  <si>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</si>
  <si>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</si>
  <si>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</si>
  <si>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</si>
  <si>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</si>
  <si>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</si>
  <si>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</si>
  <si>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</si>
  <si>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</si>
  <si>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</si>
  <si>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</si>
  <si>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</si>
  <si>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</si>
  <si>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</si>
  <si>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</si>
  <si>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</si>
  <si>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</si>
  <si>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</si>
  <si>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</si>
  <si>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</si>
  <si>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</si>
  <si>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</si>
  <si>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</si>
  <si>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</si>
  <si>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</si>
  <si>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</si>
  <si>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</si>
  <si>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</si>
  <si>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</si>
  <si>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</si>
  <si>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</si>
  <si>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</si>
  <si>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</si>
  <si>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</si>
  <si>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</si>
  <si>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</si>
  <si>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</si>
  <si>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</si>
  <si>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</si>
  <si>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</si>
  <si>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</si>
  <si>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</si>
  <si>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</si>
  <si>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</si>
  <si>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</si>
  <si>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</si>
  <si>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</si>
  <si>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</si>
  <si>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</si>
  <si>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</si>
  <si>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</si>
  <si>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</si>
  <si>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</si>
  <si>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</si>
  <si>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</si>
  <si>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</si>
  <si>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</si>
  <si>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</si>
  <si>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</si>
  <si>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</si>
  <si>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</si>
  <si>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</si>
  <si>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</si>
  <si>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</si>
  <si>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</si>
  <si>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</si>
  <si>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</si>
  <si>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</si>
  <si>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</si>
  <si>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</si>
  <si>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</si>
  <si>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</si>
  <si>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</si>
  <si>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</si>
  <si>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</si>
  <si>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</si>
  <si>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</si>
  <si>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</si>
  <si>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</si>
  <si>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</si>
  <si>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</si>
  <si>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</si>
  <si>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</si>
  <si>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</si>
  <si>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</si>
  <si>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</si>
  <si>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</si>
  <si>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</si>
  <si>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</si>
  <si>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</si>
  <si>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</si>
  <si>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</si>
  <si>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</si>
  <si>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</si>
  <si>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</si>
  <si>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</si>
  <si>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</si>
  <si>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</si>
  <si>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</si>
  <si>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</si>
  <si>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</si>
  <si>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</si>
  <si>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</si>
  <si>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</si>
  <si>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</si>
  <si>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</si>
  <si>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</si>
  <si>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</si>
  <si>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</si>
  <si>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</si>
  <si>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</si>
  <si>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</si>
  <si>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</si>
  <si>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</si>
  <si>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</si>
  <si>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</si>
  <si>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</si>
  <si>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</si>
  <si>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</si>
  <si>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</si>
  <si>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</si>
  <si>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</si>
  <si>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</si>
  <si>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</si>
  <si>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</si>
  <si>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</si>
  <si>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</si>
  <si>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</si>
  <si>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</si>
  <si>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</si>
  <si>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</si>
  <si>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</si>
  <si>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</si>
  <si>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</si>
  <si>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</si>
  <si>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</si>
  <si>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</si>
  <si>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</si>
  <si>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</si>
  <si>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</si>
  <si>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</si>
  <si>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</si>
  <si>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</si>
  <si>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</si>
  <si>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</si>
  <si>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</si>
  <si>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</si>
  <si>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</si>
  <si>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</si>
  <si>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</si>
  <si>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</si>
  <si>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</si>
  <si>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</si>
  <si>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</si>
  <si>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</si>
  <si>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</si>
  <si>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</si>
  <si>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</si>
  <si>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</si>
  <si>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</si>
  <si>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</si>
  <si>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</si>
  <si>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</si>
  <si>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</si>
  <si>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</si>
  <si>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</si>
  <si>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</si>
  <si>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</si>
  <si>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</si>
  <si>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</si>
  <si>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</si>
  <si>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</si>
  <si>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</si>
  <si>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</si>
  <si>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</si>
  <si>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</si>
  <si>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</si>
  <si>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</si>
  <si>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</si>
  <si>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</si>
  <si>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</si>
  <si>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</si>
  <si>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</si>
  <si>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</si>
  <si>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</si>
  <si>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</si>
  <si>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</si>
  <si>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</si>
  <si>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</si>
  <si>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</si>
  <si>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</si>
  <si>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</si>
  <si>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</si>
  <si>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</si>
  <si>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</si>
  <si>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</si>
  <si>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</si>
  <si>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</si>
  <si>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</si>
  <si>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</si>
  <si>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</si>
  <si>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</si>
  <si>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</si>
  <si>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</si>
  <si>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</si>
  <si>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</si>
  <si>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</si>
  <si>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</si>
  <si>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</si>
  <si>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</si>
  <si>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</si>
  <si>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</si>
  <si>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</si>
  <si>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</si>
  <si>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</si>
  <si>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</si>
  <si>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</si>
  <si>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</si>
  <si>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</si>
  <si>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</si>
  <si>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</si>
  <si>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</si>
  <si>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</si>
  <si>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</si>
  <si>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</si>
  <si>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</si>
  <si>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</si>
  <si>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</si>
  <si>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</si>
  <si>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</si>
  <si>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</si>
  <si>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</si>
  <si>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</si>
  <si>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</si>
  <si>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</si>
  <si>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</si>
  <si>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</si>
  <si>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</si>
  <si>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</si>
  <si>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</si>
  <si>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</si>
  <si>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</si>
  <si>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</si>
  <si>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</si>
  <si>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</si>
  <si>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</si>
  <si>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</si>
  <si>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</si>
  <si>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</si>
  <si>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</si>
  <si>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</si>
  <si>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</si>
  <si>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</si>
  <si>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</si>
  <si>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</si>
  <si>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</si>
  <si>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</si>
  <si>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</si>
  <si>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</si>
  <si>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</si>
  <si>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</si>
  <si>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</si>
  <si>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</si>
  <si>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</si>
  <si>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</si>
  <si>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</si>
  <si>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</si>
  <si>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</si>
  <si>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</si>
  <si>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</si>
  <si>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</si>
  <si>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</si>
  <si>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</si>
  <si>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</si>
  <si>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</si>
  <si>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</si>
  <si>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</si>
  <si>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</si>
  <si>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</si>
  <si>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</si>
  <si>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</si>
  <si>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</si>
  <si>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</si>
  <si>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</si>
  <si>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</si>
  <si>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</si>
  <si>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</si>
  <si>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</si>
  <si>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</si>
  <si>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</si>
  <si>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</si>
  <si>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</si>
  <si>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</si>
  <si>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</si>
  <si>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</si>
  <si>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</si>
  <si>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</si>
  <si>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</si>
  <si>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</si>
  <si>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</si>
  <si>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</si>
  <si>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</si>
  <si>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</si>
  <si>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</si>
  <si>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</si>
  <si>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</si>
  <si>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</si>
  <si>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</si>
  <si>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</si>
  <si>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</si>
  <si>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</si>
  <si>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</si>
  <si>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</si>
  <si>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</si>
  <si>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</si>
  <si>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</si>
  <si>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</si>
  <si>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</si>
  <si>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</si>
  <si>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</si>
  <si>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</si>
  <si>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</si>
  <si>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</si>
  <si>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</si>
  <si>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</si>
  <si>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</si>
  <si>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</si>
  <si>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</si>
  <si>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</si>
  <si>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</si>
  <si>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</si>
  <si>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</si>
  <si>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</si>
  <si>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</si>
  <si>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</si>
  <si>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</si>
  <si>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</si>
  <si>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</si>
  <si>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</si>
  <si>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</si>
  <si>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</si>
  <si>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</si>
  <si>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</si>
  <si>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</si>
  <si>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</si>
  <si>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</si>
  <si>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</si>
  <si>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</si>
  <si>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</si>
  <si>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</si>
  <si>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</si>
  <si>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</si>
  <si>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</si>
  <si>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</si>
  <si>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</si>
  <si>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</si>
  <si>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</si>
  <si>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</si>
  <si>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</si>
  <si>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</si>
  <si>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</si>
  <si>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</si>
  <si>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</si>
  <si>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</si>
  <si>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</si>
  <si>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</si>
  <si>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</si>
  <si>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</si>
  <si>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</si>
  <si>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</si>
  <si>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</si>
  <si>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</si>
  <si>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</si>
  <si>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</si>
  <si>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</si>
  <si>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</si>
  <si>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</si>
  <si>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</si>
  <si>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</si>
  <si>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</si>
  <si>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</si>
  <si>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</si>
  <si>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</si>
  <si>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</si>
  <si>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</si>
  <si>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</si>
  <si>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</si>
  <si>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</si>
  <si>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</si>
  <si>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</si>
  <si>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</si>
  <si>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</si>
  <si>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</si>
  <si>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</si>
  <si>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</si>
  <si>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</si>
  <si>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</si>
  <si>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</si>
  <si>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</si>
  <si>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</si>
  <si>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</si>
  <si>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</si>
  <si>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</si>
  <si>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</si>
  <si>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</si>
  <si>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</si>
  <si>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</si>
  <si>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</si>
  <si>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</si>
  <si>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</si>
  <si>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</si>
  <si>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</si>
  <si>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</si>
  <si>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</si>
  <si>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</si>
  <si>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</si>
  <si>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</si>
  <si>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</si>
  <si>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</si>
  <si>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</si>
  <si>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</si>
  <si>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</si>
  <si>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</si>
  <si>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</si>
  <si>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</si>
  <si>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</si>
  <si>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</si>
  <si>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</si>
  <si>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</si>
  <si>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</si>
  <si>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</si>
  <si>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</si>
  <si>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</si>
  <si>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</si>
  <si>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</si>
  <si>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</si>
  <si>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</si>
  <si>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</si>
  <si>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</si>
  <si>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</si>
  <si>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</si>
  <si>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</si>
  <si>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</si>
  <si>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</si>
  <si>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</si>
  <si>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</si>
  <si>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</si>
  <si>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</si>
  <si>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</si>
  <si>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</si>
  <si>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</si>
  <si>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</si>
  <si>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</si>
  <si>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</si>
  <si>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</si>
  <si>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</si>
  <si>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</si>
  <si>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</si>
  <si>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</si>
  <si>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</si>
  <si>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</si>
  <si>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</si>
  <si>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</si>
  <si>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</si>
  <si>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</si>
  <si>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</si>
  <si>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</si>
  <si>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</si>
  <si>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</si>
  <si>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</si>
  <si>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</si>
  <si>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</si>
  <si>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</si>
  <si>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</si>
  <si>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</si>
  <si>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</si>
  <si>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</si>
  <si>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</si>
  <si>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</si>
  <si>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</si>
  <si>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</si>
  <si>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</si>
  <si>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</si>
  <si>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</si>
  <si>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</si>
  <si>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</si>
  <si>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</si>
  <si>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</si>
  <si>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</si>
  <si>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</si>
  <si>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</si>
  <si>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</si>
  <si>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</si>
  <si>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</si>
  <si>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</si>
  <si>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</si>
  <si>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</si>
  <si>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</si>
  <si>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</si>
  <si>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</si>
  <si>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</si>
  <si>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</si>
  <si>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</si>
  <si>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</si>
  <si>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</si>
  <si>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</si>
  <si>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</si>
  <si>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</si>
  <si>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</si>
  <si>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</si>
  <si>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</si>
  <si>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</si>
  <si>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</si>
  <si>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</si>
  <si>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</si>
  <si>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</si>
  <si>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</si>
  <si>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</si>
  <si>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</si>
  <si>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</si>
  <si>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</si>
  <si>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</si>
  <si>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</si>
  <si>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</si>
  <si>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</si>
  <si>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</si>
  <si>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</si>
  <si>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</si>
  <si>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</si>
  <si>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</si>
  <si>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</si>
  <si>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</si>
  <si>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</si>
  <si>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</si>
  <si>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</si>
  <si>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</si>
  <si>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</si>
  <si>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</si>
  <si>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</si>
  <si>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</si>
  <si>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</si>
  <si>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</si>
  <si>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</si>
  <si>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</si>
  <si>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</si>
  <si>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</si>
  <si>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</si>
  <si>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</si>
  <si>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</si>
  <si>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</si>
  <si>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</si>
  <si>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</si>
  <si>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</si>
  <si>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</si>
  <si>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</si>
  <si>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</si>
  <si>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</si>
  <si>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</si>
  <si>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</si>
  <si>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</si>
  <si>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</si>
  <si>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</si>
  <si>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</si>
  <si>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</si>
  <si>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</si>
  <si>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</si>
  <si>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</si>
  <si>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</si>
  <si>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</si>
  <si>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</si>
  <si>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</si>
  <si>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</si>
  <si>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</si>
  <si>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</si>
  <si>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</si>
  <si>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</si>
  <si>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</si>
  <si>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</si>
  <si>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</si>
  <si>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</si>
  <si>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</si>
  <si>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</si>
  <si>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</si>
  <si>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</si>
  <si>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</si>
  <si>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</si>
  <si>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</si>
  <si>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</si>
  <si>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</si>
  <si>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</si>
  <si>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</si>
  <si>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</si>
  <si>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</si>
  <si>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</si>
  <si>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</si>
  <si>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</si>
  <si>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</si>
  <si>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</si>
  <si>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</si>
  <si>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</si>
  <si>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</si>
  <si>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</si>
  <si>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</si>
  <si>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</si>
  <si>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</si>
  <si>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</si>
  <si>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</si>
  <si>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</si>
  <si>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</si>
  <si>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</si>
  <si>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</si>
  <si>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</si>
  <si>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</si>
  <si>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</si>
  <si>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</si>
  <si>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</si>
  <si>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</si>
  <si>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</si>
  <si>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</si>
  <si>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</si>
  <si>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</si>
  <si>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</si>
  <si>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</si>
  <si>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</si>
  <si>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</si>
  <si>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</si>
  <si>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</si>
  <si>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</si>
  <si>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</si>
  <si>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</si>
  <si>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</si>
  <si>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</si>
  <si>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</si>
  <si>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</si>
  <si>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</si>
  <si>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</si>
  <si>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</si>
  <si>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</si>
  <si>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</si>
  <si>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</si>
  <si>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</si>
  <si>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</si>
  <si>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</si>
  <si>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</si>
  <si>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</si>
  <si>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</si>
  <si>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</si>
  <si>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</si>
  <si>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</si>
  <si>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</si>
  <si>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</si>
  <si>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</si>
  <si>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</si>
  <si>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</si>
  <si>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</si>
  <si>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</si>
  <si>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</si>
  <si>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</si>
  <si>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</si>
  <si>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</si>
  <si>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</si>
  <si>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</si>
  <si>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</si>
  <si>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</si>
  <si>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</si>
  <si>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</si>
  <si>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</si>
  <si>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</si>
  <si>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</si>
  <si>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</si>
  <si>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</si>
  <si>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</si>
  <si>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</si>
  <si>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</si>
  <si>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</si>
  <si>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</si>
  <si>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</si>
  <si>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</si>
  <si>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</si>
  <si>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</si>
  <si>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</si>
  <si>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</si>
  <si>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</si>
  <si>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</si>
  <si>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</si>
  <si>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</si>
  <si>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</si>
  <si>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</si>
  <si>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</si>
  <si>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</si>
  <si>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</si>
  <si>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</si>
  <si>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</si>
  <si>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</si>
  <si>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</si>
  <si>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</si>
  <si>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</si>
  <si>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</si>
  <si>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</si>
  <si>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</si>
  <si>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</si>
  <si>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</si>
  <si>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</si>
  <si>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</si>
  <si>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</si>
  <si>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</si>
  <si>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</si>
  <si>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</si>
  <si>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</si>
  <si>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</si>
  <si>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</si>
  <si>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</si>
  <si>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</si>
  <si>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</si>
  <si>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</si>
  <si>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</si>
  <si>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</si>
  <si>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</si>
  <si>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</si>
  <si>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</si>
  <si>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</si>
  <si>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</si>
  <si>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</si>
  <si>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</si>
  <si>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</si>
  <si>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</si>
  <si>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</si>
  <si>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</si>
  <si>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</si>
  <si>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</si>
  <si>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</si>
  <si>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</si>
  <si>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</si>
  <si>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</si>
  <si>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</si>
  <si>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</si>
  <si>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</si>
  <si>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</si>
  <si>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</si>
  <si>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</si>
  <si>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</si>
  <si>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</si>
  <si>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</si>
  <si>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</si>
  <si>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</si>
  <si>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</si>
  <si>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</si>
  <si>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</si>
  <si>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</si>
  <si>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</si>
  <si>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</si>
  <si>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</si>
  <si>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</si>
  <si>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</si>
  <si>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</si>
  <si>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</si>
  <si>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</si>
  <si>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</si>
  <si>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</si>
  <si>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</si>
  <si>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</si>
  <si>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</si>
  <si>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</si>
  <si>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</si>
  <si>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</si>
  <si>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</si>
  <si>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</si>
  <si>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</si>
  <si>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</si>
  <si>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</si>
  <si>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</si>
  <si>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</si>
  <si>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</si>
  <si>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</si>
  <si>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</si>
  <si>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</si>
  <si>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</si>
  <si>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</si>
  <si>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</si>
  <si>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</si>
  <si>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</si>
  <si>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</si>
  <si>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</si>
  <si>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</si>
  <si>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</si>
  <si>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</si>
  <si>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</si>
  <si>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</si>
  <si>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</si>
  <si>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</si>
  <si>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</si>
  <si>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</si>
  <si>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</si>
  <si>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</si>
  <si>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</si>
  <si>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</si>
  <si>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</si>
  <si>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</si>
  <si>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</si>
  <si>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</si>
  <si>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</si>
  <si>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</si>
  <si>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</si>
  <si>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</si>
  <si>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</si>
  <si>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</si>
  <si>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</si>
  <si>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</si>
  <si>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</si>
  <si>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</si>
  <si>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</si>
  <si>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</si>
  <si>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</si>
  <si>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</si>
  <si>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</si>
  <si>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</si>
  <si>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</si>
  <si>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</si>
  <si>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</si>
  <si>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</si>
  <si>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</si>
  <si>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</si>
  <si>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</si>
  <si>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</si>
  <si>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</si>
  <si>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</si>
  <si>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</si>
  <si>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</si>
  <si>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</si>
  <si>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</si>
  <si>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</si>
  <si>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</si>
  <si>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</si>
  <si>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</si>
  <si>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</si>
  <si>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</si>
  <si>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</si>
  <si>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</si>
  <si>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</si>
  <si>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</si>
  <si>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</si>
  <si>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</si>
  <si>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</si>
  <si>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</si>
  <si>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</si>
  <si>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</si>
  <si>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</si>
  <si>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</si>
  <si>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</si>
  <si>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</si>
  <si>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</si>
  <si>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</si>
  <si>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</si>
  <si>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</si>
  <si>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</si>
  <si>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</si>
  <si>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</si>
  <si>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</si>
  <si>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</si>
  <si>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</si>
  <si>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</si>
  <si>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</si>
  <si>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</si>
  <si>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</si>
  <si>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</si>
  <si>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</si>
  <si>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</si>
  <si>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</si>
  <si>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</si>
  <si>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</si>
  <si>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</si>
  <si>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</si>
  <si>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</si>
  <si>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</si>
  <si>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</si>
  <si>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</si>
  <si>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</si>
  <si>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</si>
  <si>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</si>
  <si>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</si>
  <si>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</si>
  <si>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</si>
  <si>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</si>
  <si>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</si>
  <si>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</si>
  <si>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</si>
  <si>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</si>
  <si>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</si>
  <si>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</si>
  <si>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</si>
  <si>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</si>
  <si>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</si>
  <si>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</si>
  <si>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</si>
  <si>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</si>
  <si>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</si>
  <si>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</si>
  <si>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</si>
  <si>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</si>
  <si>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</si>
  <si>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</si>
  <si>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</si>
  <si>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</si>
  <si>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</si>
  <si>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</si>
  <si>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</si>
  <si>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</si>
  <si>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</si>
  <si>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</si>
  <si>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</si>
  <si>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</si>
  <si>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</si>
  <si>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</si>
  <si>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</si>
  <si>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</si>
  <si>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</si>
  <si>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</si>
  <si>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</si>
  <si>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</si>
  <si>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</si>
  <si>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</si>
  <si>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</si>
  <si>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</si>
  <si>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</si>
  <si>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</si>
  <si>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</si>
  <si>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</si>
  <si>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</si>
  <si>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</si>
  <si>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</si>
  <si>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</si>
  <si>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</si>
  <si>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</si>
  <si>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</si>
  <si>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</si>
  <si>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</si>
  <si>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</si>
  <si>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</si>
  <si>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</si>
  <si>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</si>
  <si>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</si>
  <si>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</si>
  <si>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</si>
  <si>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</si>
  <si>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</si>
  <si>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</si>
  <si>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</si>
  <si>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</si>
  <si>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</si>
  <si>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</si>
  <si>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</si>
  <si>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</si>
  <si>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</si>
  <si>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</si>
  <si>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</si>
  <si>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</si>
  <si>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</si>
  <si>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</si>
  <si>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</si>
  <si>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</si>
  <si>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</si>
  <si>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</si>
  <si>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</si>
  <si>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</si>
  <si>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</si>
  <si>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</si>
  <si>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</si>
  <si>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</si>
  <si>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</si>
  <si>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</si>
  <si>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</si>
  <si>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</si>
  <si>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</si>
  <si>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</si>
  <si>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</si>
  <si>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</si>
  <si>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</si>
  <si>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</si>
  <si>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</si>
  <si>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</si>
  <si>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</si>
  <si>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</si>
  <si>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</si>
  <si>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</si>
  <si>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</si>
  <si>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</si>
  <si>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</si>
  <si>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</si>
  <si>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</si>
  <si>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</si>
  <si>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</si>
  <si>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</si>
  <si>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</si>
  <si>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</si>
  <si>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</si>
  <si>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</si>
  <si>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</si>
  <si>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</si>
  <si>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</si>
  <si>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</si>
  <si>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</si>
  <si>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</si>
  <si>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</si>
  <si>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</si>
  <si>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</si>
  <si>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</si>
  <si>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</si>
  <si>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</si>
  <si>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</si>
  <si>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</si>
  <si>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</si>
  <si>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</si>
  <si>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</si>
  <si>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</si>
  <si>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</si>
  <si>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</si>
  <si>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</si>
  <si>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</si>
  <si>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</si>
  <si>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</si>
  <si>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</si>
  <si>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</si>
  <si>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</si>
  <si>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</si>
  <si>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</si>
  <si>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</si>
  <si>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</si>
  <si>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</si>
  <si>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</si>
  <si>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</si>
  <si>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</si>
  <si>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</si>
  <si>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</si>
  <si>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</si>
  <si>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</si>
  <si>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</si>
  <si>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</si>
  <si>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</si>
  <si>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</si>
  <si>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</si>
  <si>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</si>
  <si>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</si>
  <si>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</si>
  <si>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</si>
  <si>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</si>
  <si>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</si>
  <si>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</si>
  <si>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</si>
  <si>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</si>
  <si>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</si>
  <si>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</si>
  <si>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</si>
  <si>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</si>
  <si>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</si>
  <si>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</si>
  <si>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</si>
  <si>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</si>
  <si>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</si>
  <si>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</si>
  <si>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</si>
  <si>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</si>
  <si>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</si>
  <si>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</si>
  <si>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</si>
  <si>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</si>
  <si>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</si>
  <si>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</si>
  <si>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</si>
  <si>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</si>
  <si>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</si>
  <si>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</si>
  <si>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</si>
  <si>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</si>
  <si>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</si>
  <si>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</si>
  <si>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</si>
  <si>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</si>
  <si>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</si>
  <si>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</si>
  <si>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</si>
  <si>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</si>
  <si>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</si>
  <si>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</si>
  <si>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</si>
  <si>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</si>
  <si>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</si>
  <si>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</si>
  <si>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</si>
  <si>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</si>
  <si>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</si>
  <si>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</si>
  <si>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</si>
  <si>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</si>
  <si>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</si>
  <si>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</si>
  <si>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</si>
  <si>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</si>
  <si>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</si>
  <si>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</si>
  <si>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</si>
  <si>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</si>
  <si>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</si>
  <si>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</si>
  <si>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</si>
  <si>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</si>
  <si>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</si>
  <si>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</si>
  <si>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</si>
  <si>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</si>
  <si>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</si>
  <si>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</si>
  <si>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</si>
  <si>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</si>
  <si>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</si>
  <si>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</si>
  <si>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</si>
  <si>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</si>
  <si>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</si>
  <si>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</si>
  <si>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</si>
  <si>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</si>
  <si>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</si>
  <si>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</si>
  <si>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</si>
  <si>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</si>
  <si>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</si>
  <si>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</si>
  <si>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</si>
  <si>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</si>
  <si>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</si>
  <si>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</si>
  <si>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</si>
  <si>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</si>
  <si>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</si>
  <si>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</si>
  <si>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</si>
  <si>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</si>
  <si>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</si>
  <si>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</si>
  <si>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</si>
  <si>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</si>
  <si>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</si>
  <si>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</si>
  <si>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</si>
  <si>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</si>
  <si>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</si>
  <si>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</si>
  <si>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</si>
  <si>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</si>
  <si>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</si>
  <si>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</si>
  <si>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</si>
  <si>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</si>
  <si>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</si>
  <si>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</si>
  <si>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</si>
  <si>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</si>
  <si>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</si>
  <si>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</si>
  <si>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</si>
  <si>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</si>
  <si>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</si>
  <si>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</si>
  <si>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</si>
  <si>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</si>
  <si>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</si>
  <si>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</si>
  <si>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</si>
  <si>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</si>
  <si>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</si>
  <si>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</si>
  <si>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</si>
  <si>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</si>
  <si>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</si>
  <si>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</si>
  <si>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</si>
  <si>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</si>
  <si>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</si>
  <si>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</si>
  <si>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</si>
  <si>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</si>
  <si>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</si>
  <si>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</si>
  <si>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</si>
  <si>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</si>
  <si>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</si>
  <si>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</si>
  <si>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</si>
  <si>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</si>
  <si>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</si>
  <si>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</si>
  <si>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</si>
  <si>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</si>
  <si>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</si>
  <si>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</si>
  <si>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</si>
  <si>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</si>
  <si>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</si>
  <si>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</si>
  <si>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</si>
  <si>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</si>
  <si>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</si>
  <si>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</si>
  <si>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</si>
  <si>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</si>
  <si>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</si>
  <si>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</si>
  <si>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</si>
  <si>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</si>
  <si>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</si>
  <si>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</si>
  <si>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</si>
  <si>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</si>
  <si>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</si>
  <si>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</si>
  <si>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</si>
  <si>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</si>
  <si>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</si>
  <si>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</si>
  <si>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</si>
  <si>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</si>
  <si>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</si>
  <si>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</si>
  <si>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</si>
  <si>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</si>
  <si>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</si>
  <si>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</si>
  <si>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</si>
  <si>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</si>
  <si>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</si>
  <si>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</si>
  <si>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</si>
  <si>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</si>
  <si>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</si>
  <si>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</si>
  <si>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</si>
  <si>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</si>
  <si>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</si>
  <si>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</si>
  <si>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</si>
  <si>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</si>
  <si>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</si>
  <si>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</si>
  <si>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</si>
  <si>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</si>
  <si>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</si>
  <si>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</si>
  <si>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</si>
  <si>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</si>
  <si>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</si>
  <si>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</si>
  <si>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</si>
  <si>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</si>
  <si>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</si>
  <si>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</si>
  <si>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</si>
  <si>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</si>
  <si>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</si>
  <si>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</si>
  <si>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</si>
  <si>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</si>
  <si>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</si>
  <si>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</si>
  <si>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</si>
  <si>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</si>
  <si>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</si>
  <si>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</si>
  <si>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</si>
  <si>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</si>
  <si>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</si>
  <si>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</si>
  <si>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</si>
  <si>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</si>
  <si>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</si>
  <si>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</si>
  <si>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</si>
  <si>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</si>
  <si>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</si>
  <si>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</si>
  <si>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</si>
  <si>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</si>
  <si>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</si>
  <si>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</si>
  <si>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</si>
  <si>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</si>
  <si>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</si>
  <si>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</si>
  <si>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</si>
  <si>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</si>
  <si>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</si>
  <si>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</si>
  <si>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</si>
  <si>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</si>
  <si>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</si>
  <si>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</si>
  <si>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</si>
  <si>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</si>
  <si>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</si>
  <si>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</si>
  <si>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</si>
  <si>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</si>
  <si>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</si>
  <si>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</si>
  <si>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</si>
  <si>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</si>
  <si>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</si>
  <si>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</si>
  <si>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</si>
  <si>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</si>
  <si>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</si>
  <si>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</si>
  <si>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</si>
  <si>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</si>
  <si>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</si>
  <si>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</si>
  <si>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</si>
  <si>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</si>
  <si>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</si>
  <si>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</si>
  <si>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</si>
  <si>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</si>
  <si>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</si>
  <si>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</si>
  <si>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</si>
  <si>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</si>
  <si>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</si>
  <si>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</si>
  <si>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</si>
  <si>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</si>
  <si>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</si>
  <si>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</si>
  <si>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</si>
  <si>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</si>
  <si>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</si>
  <si>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</si>
  <si>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</si>
  <si>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</si>
  <si>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</si>
  <si>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</si>
  <si>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</si>
  <si>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</si>
  <si>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</si>
  <si>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</si>
  <si>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</si>
  <si>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</si>
  <si>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</si>
  <si>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</si>
  <si>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</si>
  <si>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</si>
  <si>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</si>
  <si>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</si>
  <si>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</si>
  <si>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</si>
  <si>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</si>
  <si>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</si>
  <si>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</si>
  <si>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</si>
  <si>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</si>
  <si>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</si>
  <si>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</si>
  <si>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</si>
  <si>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</si>
  <si>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</si>
  <si>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</si>
  <si>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</si>
  <si>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</si>
  <si>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</si>
  <si>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</si>
  <si>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</si>
  <si>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</si>
  <si>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</si>
  <si>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</si>
  <si>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</si>
  <si>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</si>
  <si>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</si>
  <si>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</si>
  <si>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</si>
  <si>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</si>
  <si>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</si>
  <si>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</si>
  <si>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</si>
  <si>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</si>
  <si>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</si>
  <si>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</si>
  <si>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</si>
  <si>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</si>
  <si>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</si>
  <si>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</si>
  <si>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</si>
  <si>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</si>
  <si>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</si>
  <si>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</si>
  <si>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</si>
  <si>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</si>
  <si>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</si>
  <si>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</si>
  <si>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</si>
  <si>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</si>
  <si>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</si>
  <si>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</si>
  <si>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</si>
  <si>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</si>
  <si>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</si>
  <si>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</si>
  <si>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</si>
  <si>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</si>
  <si>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</si>
  <si>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</si>
  <si>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</si>
  <si>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</si>
  <si>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</si>
  <si>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</si>
  <si>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</si>
  <si>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</si>
  <si>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</si>
  <si>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</si>
  <si>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</si>
  <si>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</si>
  <si>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</si>
  <si>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</si>
  <si>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</si>
  <si>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</si>
  <si>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</si>
  <si>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</si>
  <si>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</si>
  <si>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</si>
  <si>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</si>
  <si>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</si>
  <si>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</si>
  <si>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</si>
  <si>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</si>
  <si>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</si>
  <si>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</si>
  <si>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</si>
  <si>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</si>
  <si>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</si>
  <si>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</si>
  <si>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</si>
  <si>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</si>
  <si>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</si>
  <si>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</si>
  <si>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</si>
  <si>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</si>
  <si>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</si>
  <si>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</si>
  <si>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</si>
  <si>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</si>
  <si>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</si>
  <si>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</si>
  <si>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</si>
  <si>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</si>
  <si>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</si>
  <si>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</si>
  <si>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</si>
  <si>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</si>
  <si>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</si>
  <si>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</si>
  <si>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</si>
  <si>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</si>
  <si>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</si>
  <si>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</si>
  <si>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</si>
  <si>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</si>
  <si>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</si>
  <si>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</si>
  <si>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</si>
  <si>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</si>
  <si>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</si>
  <si>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</si>
  <si>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</si>
  <si>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</si>
  <si>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</si>
  <si>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</si>
  <si>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</si>
  <si>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</si>
  <si>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</si>
  <si>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</si>
  <si>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</si>
  <si>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</si>
  <si>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</si>
  <si>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</si>
  <si>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</si>
  <si>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</si>
  <si>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</si>
  <si>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</si>
  <si>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</si>
  <si>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</si>
  <si>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</si>
  <si>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</si>
  <si>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</si>
  <si>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</si>
  <si>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</si>
  <si>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</si>
  <si>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</si>
  <si>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</si>
  <si>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</si>
  <si>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</si>
  <si>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</si>
  <si>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</si>
  <si>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</si>
  <si>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</si>
  <si>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</si>
  <si>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</si>
  <si>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</si>
  <si>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</si>
  <si>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</si>
  <si>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</si>
  <si>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</si>
  <si>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</si>
  <si>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</si>
  <si>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</si>
  <si>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</si>
  <si>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</si>
  <si>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</si>
  <si>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</si>
  <si>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</si>
  <si>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</si>
  <si>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</si>
  <si>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</si>
  <si>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</si>
  <si>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</si>
  <si>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</si>
  <si>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</si>
  <si>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</si>
  <si>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</si>
  <si>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</si>
  <si>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</si>
  <si>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</si>
  <si>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</si>
  <si>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</si>
  <si>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</si>
  <si>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</si>
  <si>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</si>
  <si>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</si>
  <si>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</si>
  <si>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</si>
  <si>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</si>
  <si>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</si>
  <si>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</si>
  <si>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</si>
  <si>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</si>
  <si>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</si>
  <si>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</si>
  <si>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</si>
  <si>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</si>
  <si>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</si>
  <si>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</si>
  <si>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</si>
  <si>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</si>
  <si>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</si>
  <si>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</si>
  <si>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</si>
  <si>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</si>
  <si>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</si>
  <si>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</si>
  <si>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</si>
  <si>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</si>
  <si>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</si>
  <si>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</si>
  <si>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</si>
  <si>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</si>
  <si>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</si>
  <si>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</si>
  <si>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</si>
  <si>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</si>
  <si>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</si>
  <si>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</si>
  <si>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</si>
  <si>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</si>
  <si>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</si>
  <si>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</si>
  <si>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</si>
  <si>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</si>
  <si>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</si>
  <si>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</si>
  <si>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</si>
  <si>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</si>
  <si>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</si>
  <si>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</si>
  <si>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</si>
  <si>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</si>
  <si>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</si>
  <si>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</si>
  <si>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</si>
  <si>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</si>
  <si>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</si>
  <si>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</si>
  <si>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</si>
  <si>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</si>
  <si>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</si>
  <si>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</si>
  <si>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</si>
  <si>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</si>
  <si>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</si>
  <si>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</si>
  <si>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</si>
  <si>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</si>
  <si>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</si>
  <si>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</si>
  <si>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</si>
  <si>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</si>
  <si>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</si>
  <si>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</si>
  <si>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</si>
  <si>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</si>
  <si>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</si>
  <si>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</si>
  <si>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</si>
  <si>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</si>
  <si>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</si>
  <si>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</si>
  <si>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</si>
  <si>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</si>
  <si>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</si>
  <si>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</si>
  <si>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</si>
  <si>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</si>
  <si>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</si>
  <si>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</si>
  <si>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</si>
  <si>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</si>
  <si>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</si>
  <si>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</si>
  <si>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</si>
  <si>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</si>
  <si>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</si>
  <si>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</si>
  <si>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</si>
  <si>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</si>
  <si>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</si>
  <si>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</si>
  <si>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</si>
  <si>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</si>
  <si>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</si>
  <si>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</si>
  <si>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</si>
  <si>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</si>
  <si>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</si>
  <si>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</si>
  <si>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</si>
  <si>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</si>
  <si>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</si>
  <si>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</si>
  <si>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</si>
  <si>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</si>
  <si>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</si>
  <si>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</si>
  <si>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</si>
  <si>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</si>
  <si>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</si>
  <si>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</si>
  <si>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</si>
  <si>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</si>
  <si>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</si>
  <si>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</si>
  <si>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</si>
  <si>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</si>
  <si>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</si>
  <si>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</si>
  <si>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</si>
  <si>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</si>
  <si>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</si>
  <si>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</si>
  <si>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</si>
  <si>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</si>
  <si>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</si>
  <si>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</si>
  <si>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</si>
  <si>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</si>
  <si>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</si>
  <si>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</si>
  <si>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</si>
  <si>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</si>
  <si>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</si>
  <si>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</si>
  <si>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</si>
  <si>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</si>
  <si>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</si>
  <si>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</si>
  <si>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</si>
  <si>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</si>
  <si>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</si>
  <si>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</si>
  <si>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</si>
  <si>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</si>
  <si>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</si>
  <si>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</si>
  <si>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</si>
  <si>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</si>
  <si>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</si>
  <si>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</si>
  <si>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</si>
  <si>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</si>
  <si>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</si>
  <si>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</si>
  <si>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</si>
  <si>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</si>
  <si>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</si>
  <si>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</si>
  <si>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</si>
  <si>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</si>
  <si>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</si>
  <si>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</si>
  <si>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</si>
  <si>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</si>
  <si>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</si>
  <si>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</si>
  <si>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</si>
  <si>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</si>
  <si>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</si>
  <si>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</si>
  <si>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</si>
  <si>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</si>
  <si>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</si>
  <si>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</si>
  <si>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</si>
  <si>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</si>
  <si>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</si>
  <si>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</si>
  <si>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</si>
  <si>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</si>
  <si>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</si>
  <si>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</si>
  <si>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</si>
  <si>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</si>
  <si>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</si>
  <si>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</si>
  <si>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</si>
  <si>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</si>
  <si>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</si>
  <si>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</si>
  <si>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</si>
  <si>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</si>
  <si>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</si>
  <si>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</si>
  <si>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</si>
  <si>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</si>
  <si>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</si>
  <si>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</si>
  <si>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</si>
  <si>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</si>
  <si>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</si>
  <si>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</si>
  <si>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</si>
  <si>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</si>
  <si>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</si>
  <si>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</si>
  <si>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</si>
  <si>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</si>
  <si>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</si>
  <si>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</si>
  <si>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</si>
  <si>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</si>
  <si>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</si>
  <si>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</si>
  <si>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</si>
  <si>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</si>
  <si>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</si>
  <si>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</si>
  <si>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</si>
  <si>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</si>
  <si>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</si>
  <si>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</si>
  <si>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</si>
  <si>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</si>
  <si>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</si>
  <si>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</si>
  <si>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</si>
  <si>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</si>
  <si>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</si>
  <si>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</si>
  <si>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</si>
  <si>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</si>
  <si>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</si>
  <si>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</si>
  <si>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</si>
  <si>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</si>
  <si>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</si>
  <si>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</si>
  <si>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</si>
  <si>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</si>
  <si>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</si>
  <si>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</si>
  <si>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</si>
  <si>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</si>
  <si>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</si>
  <si>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</si>
  <si>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</si>
  <si>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</si>
  <si>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</si>
  <si>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</si>
  <si>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</si>
  <si>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</si>
  <si>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</si>
  <si>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</si>
  <si>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</si>
  <si>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</si>
  <si>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</si>
  <si>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</si>
  <si>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</si>
  <si>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</si>
  <si>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</si>
  <si>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</si>
  <si>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</si>
  <si>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</si>
  <si>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</si>
  <si>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</si>
  <si>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</si>
  <si>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</si>
  <si>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</si>
  <si>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</si>
  <si>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</si>
  <si>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</si>
  <si>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</si>
  <si>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</si>
  <si>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</si>
  <si>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</si>
  <si>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</si>
  <si>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</si>
  <si>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</si>
  <si>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</si>
  <si>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</si>
  <si>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</si>
  <si>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</si>
  <si>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</si>
  <si>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</si>
  <si>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</si>
  <si>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</si>
  <si>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</si>
  <si>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</si>
  <si>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</si>
  <si>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</si>
  <si>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</si>
  <si>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</si>
  <si>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</si>
  <si>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</si>
  <si>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</si>
  <si>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</si>
  <si>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</si>
  <si>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</si>
  <si>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</si>
  <si>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</si>
  <si>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</si>
  <si>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</si>
  <si>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</si>
  <si>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</si>
  <si>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</si>
  <si>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</si>
  <si>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</si>
  <si>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</si>
  <si>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</si>
  <si>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</si>
  <si>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</si>
  <si>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</si>
  <si>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</si>
  <si>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</si>
  <si>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</si>
  <si>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</si>
  <si>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</si>
  <si>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</si>
  <si>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</si>
  <si>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</si>
  <si>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</si>
  <si>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</si>
  <si>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</si>
  <si>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</si>
  <si>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</si>
  <si>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</si>
  <si>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</si>
  <si>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</si>
  <si>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</si>
  <si>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</si>
  <si>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</si>
  <si>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</si>
  <si>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</si>
  <si>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</si>
  <si>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</si>
  <si>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</si>
  <si>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</si>
  <si>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</si>
  <si>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</si>
  <si>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</si>
  <si>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</si>
  <si>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</si>
  <si>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</si>
  <si>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</si>
  <si>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</si>
  <si>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</si>
  <si>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</si>
  <si>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</si>
  <si>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</si>
  <si>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</si>
  <si>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</si>
  <si>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</si>
  <si>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</si>
  <si>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</si>
  <si>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</si>
  <si>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</si>
  <si>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</si>
  <si>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</si>
  <si>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</si>
  <si>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</si>
  <si>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</si>
  <si>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</si>
  <si>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</si>
  <si>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</si>
  <si>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</si>
  <si>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</si>
  <si>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</si>
  <si>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</si>
  <si>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</si>
  <si>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</si>
  <si>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</si>
  <si>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</si>
  <si>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</si>
  <si>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</si>
  <si>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</si>
  <si>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</si>
  <si>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</si>
  <si>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</si>
  <si>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</si>
  <si>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</si>
  <si>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</si>
  <si>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</si>
  <si>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</si>
  <si>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</si>
  <si>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</si>
  <si>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</si>
  <si>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</si>
  <si>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</si>
  <si>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</si>
  <si>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</si>
  <si>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</si>
  <si>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</si>
  <si>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</si>
  <si>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</si>
  <si>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</si>
  <si>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</si>
  <si>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</si>
  <si>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</si>
  <si>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</si>
  <si>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</si>
  <si>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</si>
  <si>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</si>
  <si>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</si>
  <si>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</si>
  <si>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</si>
  <si>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</si>
  <si>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</si>
  <si>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</si>
  <si>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</si>
  <si>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</si>
  <si>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</si>
  <si>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</si>
  <si>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</si>
  <si>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</si>
  <si>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</si>
  <si>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</si>
  <si>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</si>
  <si>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</si>
  <si>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</si>
  <si>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</si>
  <si>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</si>
  <si>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</si>
  <si>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</si>
  <si>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</si>
  <si>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</si>
  <si>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</si>
  <si>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</si>
  <si>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</si>
  <si>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</si>
  <si>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</si>
  <si>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</si>
  <si>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</si>
  <si>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</si>
  <si>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</si>
  <si>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</si>
  <si>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</si>
  <si>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</si>
  <si>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</si>
  <si>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</si>
  <si>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</si>
  <si>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</si>
  <si>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</si>
  <si>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</si>
  <si>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</si>
  <si>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</si>
  <si>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</si>
  <si>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</si>
  <si>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</si>
  <si>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</si>
  <si>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</si>
  <si>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</si>
  <si>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</si>
  <si>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</si>
  <si>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</si>
  <si>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</si>
  <si>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</si>
  <si>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</si>
  <si>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</si>
  <si>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</si>
  <si>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</si>
  <si>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</si>
  <si>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</si>
  <si>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</si>
  <si>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</si>
  <si>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</si>
  <si>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</si>
  <si>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</si>
  <si>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</si>
  <si>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</si>
  <si>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</si>
  <si>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</si>
  <si>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</si>
  <si>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</si>
  <si>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</si>
  <si>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</si>
  <si>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</si>
  <si>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</si>
  <si>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</si>
  <si>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</si>
  <si>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</si>
  <si>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</si>
  <si>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</si>
  <si>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</si>
  <si>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</si>
  <si>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</si>
  <si>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</si>
  <si>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</si>
  <si>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</si>
  <si>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</si>
  <si>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</si>
  <si>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</si>
  <si>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</si>
  <si>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</si>
  <si>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</si>
  <si>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</si>
  <si>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</si>
  <si>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</si>
  <si>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</si>
  <si>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</si>
  <si>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</si>
  <si>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</si>
  <si>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</si>
  <si>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</si>
  <si>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</si>
  <si>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</si>
  <si>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</si>
  <si>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</si>
  <si>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</si>
  <si>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</si>
  <si>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</si>
  <si>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</si>
  <si>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</si>
  <si>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</si>
  <si>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</si>
  <si>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</si>
  <si>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</si>
  <si>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</si>
  <si>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</si>
  <si>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</si>
  <si>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</si>
  <si>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</si>
  <si>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</si>
  <si>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</si>
  <si>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</si>
  <si>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</si>
  <si>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</si>
  <si>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</si>
  <si>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</si>
  <si>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</si>
  <si>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</si>
  <si>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</si>
  <si>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</si>
  <si>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</si>
  <si>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</si>
  <si>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</si>
  <si>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</si>
  <si>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</si>
  <si>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</si>
  <si>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</si>
  <si>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</si>
  <si>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</si>
  <si>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</si>
  <si>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</si>
  <si>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</si>
  <si>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</si>
  <si>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</si>
  <si>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</si>
  <si>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</si>
  <si>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</si>
  <si>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</si>
  <si>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</si>
  <si>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</si>
  <si>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</si>
  <si>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</si>
  <si>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</si>
  <si>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</si>
  <si>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</si>
  <si>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</si>
  <si>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</si>
  <si>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</si>
  <si>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</si>
  <si>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</si>
  <si>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</si>
  <si>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</si>
  <si>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</si>
  <si>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</si>
  <si>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</si>
  <si>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</si>
  <si>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</si>
  <si>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</si>
  <si>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</si>
  <si>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</si>
  <si>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</si>
  <si>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</si>
  <si>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</si>
  <si>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</si>
  <si>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</si>
  <si>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</si>
  <si>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</si>
  <si>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</si>
  <si>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</si>
  <si>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</si>
  <si>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</si>
  <si>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</si>
  <si>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</si>
  <si>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</si>
  <si>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</si>
  <si>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</si>
  <si>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</si>
  <si>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</si>
  <si>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</si>
  <si>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</si>
  <si>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</si>
  <si>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</si>
  <si>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</si>
  <si>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</si>
  <si>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</si>
  <si>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</si>
  <si>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</si>
  <si>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</si>
  <si>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</si>
  <si>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</si>
  <si>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</si>
  <si>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</si>
  <si>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</si>
  <si>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</si>
  <si>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</si>
  <si>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</si>
  <si>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</si>
  <si>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</si>
  <si>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</si>
  <si>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</si>
  <si>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</si>
  <si>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</si>
  <si>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</si>
  <si>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</si>
  <si>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</si>
  <si>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</si>
  <si>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</si>
  <si>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</si>
  <si>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</si>
  <si>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</si>
  <si>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</si>
  <si>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</si>
  <si>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</si>
  <si>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</si>
  <si>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</si>
  <si>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</si>
  <si>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</si>
  <si>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</si>
  <si>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</si>
  <si>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</si>
  <si>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</si>
  <si>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</si>
  <si>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</si>
  <si>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</si>
  <si>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</si>
  <si>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</si>
  <si>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</si>
  <si>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</si>
  <si>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</si>
  <si>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</si>
  <si>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</si>
  <si>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</si>
  <si>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</si>
  <si>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</si>
  <si>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</si>
  <si>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</si>
  <si>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</si>
  <si>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</si>
  <si>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</si>
  <si>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</si>
  <si>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</si>
  <si>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</si>
  <si>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</si>
  <si>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</si>
  <si>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</si>
  <si>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</si>
  <si>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</si>
  <si>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</si>
  <si>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</si>
  <si>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</si>
  <si>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</si>
  <si>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</si>
  <si>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</si>
  <si>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</si>
  <si>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</si>
  <si>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</si>
  <si>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</si>
  <si>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</si>
  <si>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</si>
  <si>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</si>
  <si>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</si>
  <si>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</si>
  <si>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</si>
  <si>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</si>
  <si>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</si>
  <si>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</si>
  <si>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</si>
  <si>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</si>
  <si>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</si>
  <si>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</si>
  <si>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</si>
  <si>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</si>
  <si>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</si>
  <si>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</si>
  <si>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</si>
  <si>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</si>
  <si>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</si>
  <si>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</si>
  <si>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</si>
  <si>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</si>
  <si>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</si>
  <si>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</si>
  <si>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</si>
  <si>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</si>
  <si>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</si>
  <si>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</si>
  <si>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</si>
  <si>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</si>
  <si>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</si>
  <si>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</si>
  <si>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</si>
  <si>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</si>
  <si>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</si>
  <si>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</si>
  <si>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</si>
  <si>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</si>
  <si>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</si>
  <si>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</si>
  <si>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</si>
  <si>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</si>
  <si>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</si>
  <si>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</si>
  <si>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</si>
  <si>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</si>
  <si>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</si>
  <si>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</si>
  <si>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</si>
  <si>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</si>
  <si>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</si>
  <si>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</si>
  <si>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</si>
  <si>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</si>
  <si>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</si>
  <si>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</si>
  <si>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</si>
  <si>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</si>
  <si>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</si>
  <si>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</si>
  <si>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</si>
  <si>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</si>
  <si>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</si>
  <si>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</si>
  <si>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</si>
  <si>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</si>
  <si>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</si>
  <si>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</si>
  <si>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</si>
  <si>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</si>
  <si>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</si>
  <si>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</si>
  <si>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</si>
  <si>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</si>
  <si>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</si>
  <si>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</si>
  <si>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</si>
  <si>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</si>
  <si>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</si>
  <si>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</si>
  <si>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</si>
  <si>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</si>
  <si>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</si>
  <si>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</si>
  <si>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</si>
  <si>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</si>
  <si>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</si>
  <si>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</si>
  <si>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</si>
  <si>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</si>
  <si>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</si>
  <si>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</si>
  <si>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</si>
  <si>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</si>
  <si>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</si>
  <si>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</si>
  <si>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</si>
  <si>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</si>
  <si>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</si>
  <si>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</si>
  <si>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</si>
  <si>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</si>
  <si>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</si>
  <si>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</si>
  <si>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</si>
  <si>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</si>
  <si>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</si>
  <si>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</si>
  <si>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</si>
  <si>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</si>
  <si>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</si>
  <si>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</si>
  <si>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</si>
  <si>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</si>
  <si>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</si>
  <si>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</si>
  <si>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</si>
  <si>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</si>
  <si>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</si>
  <si>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</si>
  <si>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</si>
  <si>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</si>
  <si>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</si>
  <si>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</si>
  <si>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</si>
  <si>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</si>
  <si>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</si>
  <si>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</si>
  <si>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</si>
  <si>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</si>
  <si>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</si>
  <si>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</si>
  <si>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</si>
  <si>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</si>
  <si>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</si>
  <si>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</si>
  <si>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</si>
  <si>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</si>
  <si>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</si>
  <si>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</si>
  <si>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</si>
  <si>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</si>
  <si>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</si>
  <si>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</si>
  <si>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</si>
  <si>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</si>
  <si>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</si>
  <si>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</si>
  <si>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</si>
  <si>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</si>
  <si>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</si>
  <si>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</si>
  <si>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</si>
  <si>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</si>
  <si>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</si>
  <si>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</si>
  <si>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</si>
  <si>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</si>
  <si>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</si>
  <si>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</si>
  <si>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</si>
  <si>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</si>
  <si>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</si>
  <si>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</si>
  <si>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</si>
  <si>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</si>
  <si>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</si>
  <si>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</si>
  <si>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</si>
  <si>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</si>
  <si>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</si>
  <si>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</si>
  <si>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</si>
  <si>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</si>
  <si>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</si>
  <si>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</si>
  <si>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</si>
  <si>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</si>
  <si>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</si>
  <si>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</si>
  <si>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</si>
  <si>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</si>
  <si>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</si>
  <si>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</si>
  <si>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</si>
  <si>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</si>
  <si>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</si>
  <si>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</si>
  <si>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</si>
  <si>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</si>
  <si>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</si>
  <si>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</si>
  <si>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</si>
  <si>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</si>
  <si>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</si>
  <si>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</si>
  <si>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</si>
  <si>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</si>
  <si>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</si>
  <si>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</si>
  <si>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</si>
  <si>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</si>
  <si>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</si>
  <si>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</si>
  <si>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</si>
  <si>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</si>
  <si>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</si>
  <si>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</si>
  <si>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</si>
  <si>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</si>
  <si>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</si>
  <si>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</si>
  <si>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</si>
  <si>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</si>
  <si>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</si>
  <si>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</si>
  <si>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</si>
  <si>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</si>
  <si>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</si>
  <si>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</si>
  <si>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</si>
  <si>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</si>
  <si>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</si>
  <si>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</si>
  <si>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</si>
  <si>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</si>
  <si>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</si>
  <si>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</si>
  <si>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</si>
  <si>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</si>
  <si>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</si>
  <si>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</si>
  <si>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</si>
  <si>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</si>
  <si>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</si>
  <si>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</si>
  <si>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</si>
  <si>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</si>
  <si>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</si>
  <si>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</si>
  <si>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</si>
  <si>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</si>
  <si>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</si>
  <si>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</si>
  <si>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</si>
  <si>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</si>
  <si>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</si>
  <si>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</si>
  <si>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</si>
  <si>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</si>
  <si>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</si>
  <si>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</si>
  <si>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</si>
  <si>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</si>
  <si>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</si>
  <si>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</si>
  <si>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</si>
  <si>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</si>
  <si>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</si>
  <si>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</si>
  <si>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</si>
  <si>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</si>
  <si>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</si>
  <si>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</si>
  <si>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</si>
  <si>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</si>
  <si>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</si>
  <si>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</si>
  <si>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</si>
  <si>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</si>
  <si>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</si>
  <si>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</si>
  <si>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</si>
  <si>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</si>
  <si>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</si>
  <si>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</si>
  <si>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</si>
  <si>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</si>
  <si>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</si>
  <si>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</si>
  <si>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</si>
  <si>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</si>
  <si>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</si>
  <si>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</si>
  <si>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</si>
  <si>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</si>
  <si>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</si>
  <si>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</si>
  <si>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</si>
  <si>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</si>
  <si>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</si>
  <si>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</si>
  <si>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</si>
  <si>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</si>
  <si>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</si>
  <si>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</si>
  <si>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</si>
  <si>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</si>
  <si>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</si>
  <si>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</si>
  <si>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</si>
  <si>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</si>
  <si>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</si>
  <si>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</si>
  <si>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</si>
  <si>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</si>
  <si>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</si>
  <si>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</si>
  <si>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</si>
  <si>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</si>
  <si>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</si>
  <si>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</si>
  <si>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</si>
  <si>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</si>
  <si>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</si>
  <si>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</si>
  <si>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</si>
  <si>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</si>
  <si>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</si>
  <si>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</si>
  <si>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</si>
  <si>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</si>
  <si>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</si>
  <si>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</si>
  <si>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</si>
  <si>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</si>
  <si>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</si>
  <si>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</si>
  <si>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</si>
  <si>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</si>
  <si>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</si>
  <si>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</si>
  <si>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</si>
  <si>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</si>
  <si>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</si>
  <si>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</si>
  <si>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</si>
  <si>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</si>
  <si>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</si>
  <si>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</si>
  <si>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</si>
  <si>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</si>
  <si>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</si>
  <si>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</si>
  <si>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</si>
  <si>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</si>
  <si>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</si>
  <si>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</si>
  <si>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</si>
  <si>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</si>
  <si>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</si>
  <si>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</si>
  <si>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</si>
  <si>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</si>
  <si>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</si>
  <si>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</si>
  <si>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</si>
  <si>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</si>
  <si>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</si>
  <si>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</si>
  <si>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</si>
  <si>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</si>
  <si>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</si>
  <si>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</si>
  <si>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</si>
  <si>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</si>
  <si>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</si>
  <si>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</si>
  <si>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</si>
  <si>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</si>
  <si>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</si>
  <si>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</si>
  <si>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</si>
  <si>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</si>
  <si>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</si>
  <si>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</si>
  <si>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</si>
  <si>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</si>
  <si>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</si>
  <si>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</si>
  <si>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</si>
  <si>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</si>
  <si>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</si>
  <si>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</si>
  <si>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</si>
  <si>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</si>
  <si>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</si>
  <si>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</si>
  <si>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</si>
  <si>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</si>
  <si>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</si>
  <si>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</si>
  <si>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</si>
  <si>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</si>
  <si>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</si>
  <si>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</si>
  <si>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</si>
  <si>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</si>
  <si>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</si>
  <si>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</si>
  <si>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</si>
  <si>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</si>
  <si>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</si>
  <si>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</si>
  <si>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</si>
  <si>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</si>
  <si>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</si>
  <si>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</si>
  <si>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</si>
  <si>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</si>
  <si>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</si>
  <si>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</si>
  <si>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</si>
  <si>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</si>
  <si>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</si>
  <si>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</si>
  <si>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</si>
  <si>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</si>
  <si>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</si>
  <si>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</si>
  <si>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</si>
  <si>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</si>
  <si>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</si>
  <si>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</si>
  <si>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</si>
  <si>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</si>
  <si>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</si>
  <si>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</si>
  <si>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</si>
  <si>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</si>
  <si>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</si>
  <si>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</si>
  <si>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</si>
  <si>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</si>
  <si>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</si>
  <si>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</si>
  <si>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</si>
  <si>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</si>
  <si>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</si>
  <si>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</si>
  <si>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</si>
  <si>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</si>
  <si>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</si>
  <si>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</si>
  <si>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</si>
  <si>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</si>
  <si>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</si>
  <si>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</si>
  <si>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</si>
  <si>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</si>
  <si>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</si>
  <si>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</si>
  <si>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</si>
  <si>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</si>
  <si>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</si>
  <si>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</si>
  <si>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</si>
  <si>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</si>
  <si>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</si>
  <si>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</si>
  <si>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</si>
  <si>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</si>
  <si>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</si>
  <si>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</si>
  <si>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</si>
  <si>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</si>
  <si>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</si>
  <si>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</si>
  <si>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</si>
  <si>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</si>
  <si>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</si>
  <si>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</si>
  <si>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</si>
  <si>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</si>
  <si>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</si>
  <si>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</si>
  <si>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</si>
  <si>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</si>
  <si>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</si>
  <si>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</si>
  <si>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</si>
  <si>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</si>
  <si>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</si>
  <si>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</si>
  <si>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</si>
  <si>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</si>
  <si>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</si>
  <si>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</si>
  <si>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</si>
  <si>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</si>
  <si>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</si>
  <si>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</si>
  <si>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</si>
  <si>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</si>
  <si>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</si>
  <si>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</si>
  <si>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</si>
  <si>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</si>
  <si>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</si>
  <si>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</si>
  <si>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</si>
  <si>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</si>
  <si>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</si>
  <si>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</si>
  <si>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</si>
  <si>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</si>
  <si>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</si>
  <si>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</si>
  <si>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</si>
  <si>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</si>
  <si>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</si>
  <si>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</si>
  <si>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</si>
  <si>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</si>
  <si>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</si>
  <si>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</si>
  <si>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</si>
  <si>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</si>
  <si>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</si>
  <si>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</si>
  <si>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</si>
  <si>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</si>
  <si>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</si>
  <si>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</si>
  <si>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</si>
  <si>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</si>
  <si>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</si>
  <si>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</si>
  <si>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</si>
  <si>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</si>
  <si>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</si>
  <si>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</si>
  <si>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</si>
  <si>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</si>
  <si>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</si>
  <si>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</si>
  <si>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</si>
  <si>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</si>
  <si>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</si>
  <si>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</si>
  <si>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</si>
  <si>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</si>
  <si>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</si>
  <si>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</si>
  <si>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</si>
  <si>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</si>
  <si>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</si>
  <si>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</si>
  <si>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</si>
  <si>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</si>
  <si>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</si>
  <si>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</si>
  <si>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</si>
  <si>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</si>
  <si>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</si>
  <si>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</si>
  <si>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</si>
  <si>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</si>
  <si>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</si>
  <si>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</si>
  <si>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</si>
  <si>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</si>
  <si>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</si>
  <si>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</si>
  <si>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</si>
  <si>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</si>
  <si>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</si>
  <si>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</si>
  <si>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</si>
  <si>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</si>
  <si>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</si>
  <si>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</si>
  <si>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</si>
  <si>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</si>
  <si>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</si>
  <si>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</si>
  <si>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</si>
  <si>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</si>
  <si>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</si>
  <si>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</si>
  <si>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</si>
  <si>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</si>
  <si>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</si>
  <si>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</si>
  <si>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</si>
  <si>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</si>
  <si>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</si>
  <si>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</si>
  <si>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</si>
  <si>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</si>
  <si>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</si>
  <si>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</si>
  <si>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</si>
  <si>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</si>
  <si>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</si>
  <si>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</si>
  <si>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</si>
  <si>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</si>
  <si>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</si>
  <si>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</si>
  <si>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</si>
  <si>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</si>
  <si>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</si>
  <si>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</si>
  <si>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</si>
  <si>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</si>
  <si>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</si>
  <si>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</si>
  <si>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</si>
  <si>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</si>
  <si>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</si>
  <si>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</si>
  <si>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</si>
  <si>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</si>
  <si>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</si>
  <si>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</si>
  <si>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</si>
  <si>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</si>
  <si>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</si>
  <si>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</si>
  <si>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</si>
  <si>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</si>
  <si>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</si>
  <si>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</si>
  <si>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</si>
  <si>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</si>
  <si>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</si>
  <si>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</si>
  <si>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</si>
  <si>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</si>
  <si>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</si>
  <si>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</si>
  <si>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</si>
  <si>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</si>
  <si>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</si>
  <si>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</si>
  <si>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</si>
  <si>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</si>
  <si>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</si>
  <si>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</si>
  <si>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</si>
  <si>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</si>
  <si>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</si>
  <si>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</si>
  <si>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</si>
  <si>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</si>
  <si>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</si>
  <si>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</si>
  <si>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</si>
  <si>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</si>
  <si>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</si>
  <si>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</si>
  <si>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</si>
  <si>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</si>
  <si>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</si>
  <si>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</si>
  <si>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</si>
  <si>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</si>
  <si>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</si>
  <si>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</si>
  <si>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</si>
  <si>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</si>
  <si>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</si>
  <si>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</si>
  <si>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</si>
  <si>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</si>
  <si>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</si>
  <si>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</si>
  <si>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</si>
  <si>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</si>
  <si>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</si>
  <si>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</si>
  <si>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</si>
  <si>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</si>
  <si>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</si>
  <si>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</si>
  <si>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</si>
  <si>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</si>
  <si>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</si>
  <si>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</si>
  <si>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</si>
  <si>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</si>
  <si>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</si>
  <si>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</si>
  <si>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</si>
  <si>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</si>
  <si>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</si>
  <si>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</si>
  <si>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</si>
  <si>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</si>
  <si>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</si>
  <si>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</si>
  <si>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</si>
  <si>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</si>
  <si>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</si>
  <si>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</si>
  <si>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</si>
  <si>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</si>
  <si>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</si>
  <si>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</si>
  <si>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</si>
  <si>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</si>
  <si>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</si>
  <si>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</si>
  <si>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</si>
  <si>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</si>
  <si>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</si>
  <si>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</si>
  <si>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</si>
  <si>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</si>
  <si>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</si>
  <si>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</si>
  <si>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</si>
  <si>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</si>
  <si>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</si>
  <si>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</si>
  <si>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</si>
  <si>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</si>
  <si>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</si>
  <si>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</si>
  <si>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</si>
  <si>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</si>
  <si>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</si>
  <si>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</si>
  <si>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</si>
  <si>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</si>
  <si>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</si>
  <si>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</si>
  <si>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</si>
  <si>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</si>
  <si>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</si>
  <si>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</si>
  <si>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</si>
  <si>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</si>
  <si>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</si>
  <si>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</si>
  <si>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</si>
  <si>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</si>
  <si>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</si>
  <si>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</si>
  <si>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</si>
  <si>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</si>
  <si>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</si>
  <si>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</si>
  <si>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</si>
  <si>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</si>
  <si>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</si>
  <si>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</si>
  <si>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</si>
  <si>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</si>
  <si>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</si>
  <si>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</si>
  <si>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</si>
  <si>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</si>
  <si>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</si>
  <si>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</si>
  <si>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</si>
  <si>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</si>
  <si>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</si>
  <si>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</si>
  <si>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</si>
  <si>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</si>
  <si>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</si>
  <si>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</si>
  <si>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</si>
  <si>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</si>
  <si>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</si>
  <si>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</si>
  <si>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</si>
  <si>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</si>
  <si>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</si>
  <si>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</si>
  <si>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</si>
  <si>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</si>
  <si>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</si>
  <si>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</si>
  <si>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</si>
  <si>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</si>
  <si>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</si>
  <si>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</si>
  <si>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</si>
  <si>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</si>
  <si>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</si>
  <si>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</si>
  <si>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</si>
  <si>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</si>
  <si>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</si>
  <si>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</si>
  <si>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</si>
  <si>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</si>
  <si>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</si>
  <si>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</si>
  <si>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</si>
  <si>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</si>
  <si>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</si>
  <si>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</si>
  <si>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</si>
  <si>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</si>
  <si>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</si>
  <si>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</si>
  <si>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</si>
  <si>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</si>
  <si>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</si>
  <si>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</si>
  <si>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</si>
  <si>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</si>
  <si>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</si>
  <si>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</si>
  <si>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</si>
  <si>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</si>
  <si>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</si>
  <si>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</si>
  <si>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</si>
  <si>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</si>
  <si>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</si>
  <si>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</si>
  <si>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</si>
  <si>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</si>
  <si>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</si>
  <si>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</si>
  <si>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</si>
  <si>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</si>
  <si>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</si>
  <si>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</si>
  <si>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</si>
  <si>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</si>
  <si>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</si>
  <si>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</si>
  <si>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</si>
  <si>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</si>
  <si>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</si>
  <si>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</si>
  <si>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</si>
  <si>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</si>
  <si>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</si>
  <si>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</si>
  <si>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</si>
  <si>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</si>
  <si>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</si>
  <si>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</si>
  <si>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</si>
  <si>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</si>
  <si>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</si>
  <si>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</si>
  <si>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</si>
  <si>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</si>
  <si>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</si>
  <si>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</si>
  <si>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</si>
  <si>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</si>
  <si>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</si>
  <si>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</si>
  <si>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</si>
  <si>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</si>
  <si>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</si>
  <si>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</si>
  <si>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</si>
  <si>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</si>
  <si>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</si>
  <si>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</si>
  <si>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</si>
  <si>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</si>
  <si>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</si>
  <si>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</si>
  <si>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</si>
  <si>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</si>
  <si>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</si>
  <si>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</si>
  <si>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</si>
  <si>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</si>
  <si>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</si>
  <si>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</si>
  <si>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</si>
  <si>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</si>
  <si>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</si>
  <si>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</si>
  <si>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</si>
  <si>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</si>
  <si>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</si>
  <si>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</si>
  <si>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</si>
  <si>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</si>
  <si>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</si>
  <si>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</si>
  <si>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</si>
  <si>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</si>
  <si>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</si>
  <si>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</si>
  <si>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</si>
  <si>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</si>
  <si>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</si>
  <si>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</si>
  <si>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</si>
  <si>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</si>
  <si>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</si>
  <si>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</si>
  <si>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</si>
  <si>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</si>
  <si>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</si>
  <si>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</si>
  <si>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</si>
  <si>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</si>
  <si>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</si>
  <si>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</si>
  <si>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</si>
  <si>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</si>
  <si>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</si>
  <si>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</si>
  <si>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</si>
  <si>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</si>
  <si>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</si>
  <si>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</si>
  <si>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</si>
  <si>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</si>
  <si>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</si>
  <si>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</si>
  <si>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</si>
  <si>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</si>
  <si>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</si>
  <si>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</si>
  <si>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</si>
  <si>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</si>
  <si>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</si>
  <si>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</si>
  <si>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</si>
  <si>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</si>
  <si>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</si>
  <si>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</si>
  <si>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</si>
  <si>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</si>
  <si>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</si>
  <si>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</si>
  <si>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</si>
  <si>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</si>
  <si>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</si>
  <si>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</si>
  <si>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</si>
  <si>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</si>
  <si>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</si>
  <si>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</si>
  <si>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</si>
  <si>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</si>
  <si>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</si>
  <si>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</si>
  <si>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</si>
  <si>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</si>
  <si>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</si>
  <si>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</si>
  <si>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</si>
  <si>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</si>
  <si>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</si>
  <si>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</si>
  <si>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</si>
  <si>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</si>
  <si>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</si>
  <si>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</si>
  <si>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</si>
  <si>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</si>
  <si>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</si>
  <si>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</si>
  <si>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</si>
  <si>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</si>
  <si>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</si>
  <si>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</si>
  <si>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</si>
  <si>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</si>
  <si>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</si>
  <si>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</si>
  <si>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</si>
  <si>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</si>
  <si>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</si>
  <si>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</si>
  <si>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</si>
  <si>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</si>
  <si>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</si>
  <si>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</si>
  <si>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</si>
  <si>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</si>
  <si>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</si>
  <si>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</si>
  <si>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</si>
  <si>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</si>
  <si>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</si>
  <si>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</si>
  <si>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</si>
  <si>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</si>
  <si>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</si>
  <si>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</si>
  <si>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</si>
  <si>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</si>
  <si>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</si>
  <si>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</si>
  <si>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</si>
  <si>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</si>
  <si>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</si>
  <si>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</si>
  <si>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</si>
  <si>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</si>
  <si>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</si>
  <si>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</si>
  <si>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</si>
  <si>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</si>
  <si>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</si>
  <si>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</si>
  <si>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</si>
  <si>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</si>
  <si>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</si>
  <si>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</si>
  <si>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</si>
  <si>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</si>
  <si>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</si>
  <si>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</si>
  <si>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</si>
  <si>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</si>
  <si>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</si>
  <si>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</si>
  <si>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</si>
  <si>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</si>
  <si>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</si>
  <si>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</si>
  <si>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</si>
  <si>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</si>
  <si>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</si>
  <si>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</si>
  <si>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</si>
  <si>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</si>
  <si>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</si>
  <si>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</si>
  <si>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</si>
  <si>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</si>
  <si>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</si>
  <si>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</si>
  <si>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</si>
  <si>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</si>
  <si>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</si>
  <si>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</si>
  <si>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</si>
  <si>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</si>
  <si>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</si>
  <si>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</si>
  <si>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</si>
  <si>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</si>
  <si>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</si>
  <si>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</si>
  <si>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</si>
  <si>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</si>
  <si>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</si>
  <si>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</si>
  <si>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</si>
  <si>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</si>
  <si>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</si>
  <si>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</si>
  <si>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</si>
  <si>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</si>
  <si>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</si>
  <si>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</si>
  <si>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</si>
  <si>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</si>
  <si>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</si>
  <si>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</si>
  <si>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</si>
  <si>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</si>
  <si>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</si>
  <si>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</si>
  <si>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</si>
  <si>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</si>
  <si>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</si>
  <si>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</si>
  <si>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</si>
  <si>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</si>
  <si>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</si>
  <si>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</si>
  <si>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</si>
  <si>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</si>
  <si>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</si>
  <si>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</si>
  <si>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</si>
  <si>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</si>
  <si>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</si>
  <si>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</si>
  <si>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</si>
  <si>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</si>
  <si>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</si>
  <si>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</si>
  <si>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</si>
  <si>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</si>
  <si>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</si>
  <si>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</si>
  <si>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</si>
  <si>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</si>
  <si>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</si>
  <si>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</si>
  <si>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</si>
  <si>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</si>
  <si>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</si>
  <si>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</si>
  <si>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</si>
  <si>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</si>
  <si>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</si>
  <si>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</si>
  <si>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</si>
  <si>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</si>
  <si>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</si>
  <si>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</si>
  <si>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</si>
  <si>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</si>
  <si>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</si>
  <si>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</si>
  <si>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</si>
  <si>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</si>
  <si>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</si>
  <si>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</si>
  <si>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</si>
  <si>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</si>
  <si>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</si>
  <si>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</si>
  <si>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</si>
  <si>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</si>
  <si>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</si>
  <si>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</si>
  <si>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</si>
  <si>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</si>
  <si>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</si>
  <si>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</si>
  <si>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</si>
  <si>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</si>
  <si>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</si>
  <si>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</si>
  <si>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</si>
  <si>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</si>
  <si>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</si>
  <si>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</si>
  <si>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</si>
  <si>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</si>
  <si>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</si>
  <si>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</si>
  <si>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</si>
  <si>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</si>
  <si>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</si>
  <si>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</si>
  <si>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</si>
  <si>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</si>
  <si>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</si>
  <si>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</si>
  <si>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</si>
  <si>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</si>
  <si>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</si>
  <si>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</si>
  <si>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</si>
  <si>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</si>
  <si>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</si>
  <si>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</si>
  <si>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</si>
  <si>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</si>
  <si>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</si>
  <si>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</si>
  <si>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</si>
  <si>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</si>
  <si>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</si>
  <si>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</si>
  <si>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</si>
  <si>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</si>
  <si>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</si>
  <si>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</si>
  <si>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</si>
  <si>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</si>
  <si>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</si>
  <si>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</si>
  <si>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</si>
  <si>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</si>
  <si>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</si>
  <si>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</si>
  <si>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</si>
  <si>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</si>
  <si>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</si>
  <si>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</si>
  <si>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</si>
  <si>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</si>
  <si>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</si>
  <si>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</si>
  <si>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</si>
  <si>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</si>
  <si>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</si>
  <si>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</si>
  <si>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</si>
  <si>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</si>
  <si>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</si>
  <si>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</si>
  <si>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</si>
  <si>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</si>
  <si>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</si>
  <si>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</si>
  <si>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</si>
  <si>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</si>
  <si>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</si>
  <si>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</si>
  <si>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</si>
  <si>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</si>
  <si>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</si>
  <si>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</si>
  <si>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</si>
  <si>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</si>
  <si>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</si>
  <si>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</si>
  <si>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</si>
  <si>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</si>
  <si>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</si>
  <si>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</si>
  <si>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</si>
  <si>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</si>
  <si>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</si>
  <si>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</si>
  <si>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</si>
  <si>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</si>
  <si>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</si>
  <si>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</si>
  <si>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</si>
  <si>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</si>
  <si>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</si>
  <si>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</si>
  <si>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</si>
  <si>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</si>
  <si>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</si>
  <si>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</si>
  <si>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</si>
  <si>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</si>
  <si>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</si>
  <si>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</si>
  <si>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</si>
  <si>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</si>
  <si>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</si>
  <si>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</si>
  <si>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</si>
  <si>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</si>
  <si>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</si>
  <si>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</si>
  <si>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</si>
  <si>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</si>
  <si>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</si>
  <si>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</si>
  <si>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</si>
  <si>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</si>
  <si>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</si>
  <si>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</si>
  <si>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</si>
  <si>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</si>
  <si>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</si>
  <si>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</si>
  <si>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</si>
  <si>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</si>
  <si>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</si>
  <si>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</si>
  <si>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</si>
  <si>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</si>
  <si>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</si>
  <si>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</si>
  <si>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</si>
  <si>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</si>
  <si>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</si>
  <si>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</si>
  <si>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</si>
  <si>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</si>
  <si>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</si>
  <si>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</si>
  <si>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</si>
  <si>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</si>
  <si>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</si>
  <si>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</si>
  <si>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</si>
  <si>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</si>
  <si>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</si>
  <si>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</si>
  <si>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</si>
  <si>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</si>
  <si>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</si>
  <si>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</si>
  <si>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</si>
  <si>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</si>
  <si>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</si>
  <si>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</si>
  <si>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</si>
  <si>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</si>
  <si>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</si>
  <si>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</si>
  <si>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</si>
  <si>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</si>
  <si>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</si>
  <si>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</si>
  <si>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</si>
  <si>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</si>
  <si>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</si>
  <si>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</si>
  <si>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</si>
  <si>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</si>
  <si>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</si>
  <si>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</si>
  <si>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</si>
  <si>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</si>
  <si>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</si>
  <si>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</si>
  <si>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</si>
  <si>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</si>
  <si>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</si>
  <si>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</si>
  <si>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</si>
  <si>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</si>
  <si>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</si>
  <si>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</si>
  <si>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</si>
  <si>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</si>
  <si>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</si>
  <si>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</si>
  <si>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</si>
  <si>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</si>
  <si>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</si>
  <si>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</si>
  <si>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</si>
  <si>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</si>
  <si>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</si>
  <si>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</si>
  <si>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</si>
  <si>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</si>
  <si>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</si>
  <si>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</si>
  <si>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</si>
  <si>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</si>
  <si>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</si>
  <si>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</si>
  <si>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</si>
  <si>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</si>
  <si>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</si>
  <si>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</si>
  <si>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</si>
  <si>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</si>
  <si>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</si>
  <si>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</si>
  <si>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</si>
  <si>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</si>
  <si>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</si>
  <si>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</si>
  <si>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</si>
  <si>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</si>
  <si>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</si>
  <si>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</si>
  <si>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</si>
  <si>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</si>
  <si>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</si>
  <si>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</si>
  <si>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</si>
  <si>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</si>
  <si>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</si>
  <si>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</si>
  <si>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</si>
  <si>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</si>
  <si>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</si>
  <si>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</si>
  <si>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</si>
  <si>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</si>
  <si>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</si>
  <si>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</si>
  <si>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</si>
  <si>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</si>
  <si>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</si>
  <si>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</si>
  <si>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</si>
  <si>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</si>
  <si>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</si>
  <si>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</si>
  <si>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</si>
  <si>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</si>
  <si>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</si>
  <si>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</si>
  <si>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</si>
  <si>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</si>
  <si>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</si>
  <si>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</si>
  <si>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</si>
  <si>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</si>
  <si>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</si>
  <si>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</si>
  <si>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</si>
  <si>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</si>
  <si>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</si>
  <si>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</si>
  <si>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</si>
  <si>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</si>
  <si>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</si>
  <si>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</si>
  <si>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</si>
  <si>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</si>
  <si>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</si>
  <si>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</si>
  <si>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</si>
  <si>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</si>
  <si>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</si>
  <si>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</si>
  <si>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</si>
  <si>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</si>
  <si>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</si>
  <si>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</si>
  <si>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</si>
  <si>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</si>
  <si>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</si>
  <si>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</si>
  <si>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</si>
  <si>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</si>
  <si>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</si>
  <si>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</si>
  <si>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</si>
  <si>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</si>
  <si>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</si>
  <si>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</si>
  <si>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</si>
  <si>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</si>
  <si>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</si>
  <si>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</si>
  <si>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</si>
  <si>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</si>
  <si>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</si>
  <si>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</si>
  <si>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</si>
  <si>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</si>
  <si>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</si>
  <si>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</si>
  <si>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</si>
  <si>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</si>
  <si>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</si>
  <si>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</si>
  <si>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</si>
  <si>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</si>
  <si>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</si>
  <si>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</si>
  <si>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</si>
  <si>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</si>
  <si>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</si>
  <si>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</si>
  <si>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</si>
  <si>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</si>
  <si>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</si>
  <si>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</si>
  <si>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</si>
  <si>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</si>
  <si>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</si>
  <si>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</si>
  <si>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</si>
  <si>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</si>
  <si>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</si>
  <si>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</si>
  <si>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</si>
  <si>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</si>
  <si>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</si>
  <si>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</si>
  <si>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</si>
  <si>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</si>
  <si>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</si>
  <si>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</si>
  <si>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</si>
  <si>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</si>
  <si>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</si>
  <si>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</si>
  <si>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</si>
  <si>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</si>
  <si>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</si>
  <si>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</si>
  <si>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</si>
  <si>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</si>
  <si>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</si>
  <si>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</si>
  <si>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</si>
  <si>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</si>
  <si>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</si>
  <si>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</si>
  <si>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</si>
  <si>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</si>
  <si>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</si>
  <si>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</si>
  <si>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</si>
  <si>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</si>
  <si>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</si>
  <si>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</si>
  <si>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</si>
  <si>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</si>
  <si>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</si>
  <si>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</si>
  <si>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</si>
  <si>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</si>
  <si>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</si>
  <si>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</si>
  <si>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</si>
  <si>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</si>
  <si>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</si>
  <si>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</si>
  <si>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</si>
  <si>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</si>
  <si>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</si>
  <si>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</si>
  <si>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</si>
  <si>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</si>
  <si>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</si>
  <si>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</si>
  <si>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</si>
  <si>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</si>
  <si>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</si>
  <si>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</si>
  <si>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</si>
  <si>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</si>
  <si>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</si>
  <si>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</si>
  <si>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</si>
  <si>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</si>
  <si>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</si>
  <si>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</si>
  <si>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</si>
  <si>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</si>
  <si>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</si>
  <si>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</si>
  <si>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</si>
  <si>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</si>
  <si>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</si>
  <si>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</si>
  <si>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</si>
  <si>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</si>
  <si>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</si>
  <si>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</si>
  <si>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</si>
  <si>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</si>
  <si>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</si>
  <si>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</si>
  <si>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</si>
  <si>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</si>
  <si>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</si>
  <si>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</si>
  <si>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</si>
  <si>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</si>
  <si>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</si>
  <si>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</si>
  <si>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</si>
  <si>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</si>
  <si>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</si>
  <si>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</si>
  <si>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</si>
  <si>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</si>
  <si>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</si>
  <si>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</si>
  <si>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</si>
  <si>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</si>
  <si>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</si>
  <si>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</si>
  <si>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</si>
  <si>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</si>
  <si>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</si>
  <si>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</si>
  <si>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</si>
  <si>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</si>
  <si>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</si>
  <si>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</si>
  <si>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</si>
  <si>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</si>
  <si>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</si>
  <si>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</si>
  <si>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</si>
  <si>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</si>
  <si>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</si>
  <si>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</si>
  <si>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</si>
  <si>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</si>
  <si>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</si>
  <si>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</si>
  <si>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</si>
  <si>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</si>
  <si>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</si>
  <si>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</si>
  <si>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</si>
  <si>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</si>
  <si>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</si>
  <si>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</si>
  <si>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</si>
  <si>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</si>
  <si>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</si>
  <si>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</si>
  <si>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</si>
  <si>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</si>
  <si>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</si>
  <si>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</si>
  <si>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</si>
  <si>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</si>
  <si>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</si>
  <si>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</si>
  <si>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</si>
  <si>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</si>
  <si>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</si>
  <si>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</si>
  <si>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</si>
  <si>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</si>
  <si>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</si>
  <si>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</si>
  <si>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</si>
  <si>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</si>
  <si>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</si>
  <si>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</si>
  <si>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</si>
  <si>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</si>
  <si>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</si>
  <si>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</si>
  <si>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</si>
  <si>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</si>
  <si>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</si>
  <si>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</si>
  <si>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</si>
  <si>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</si>
  <si>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</si>
  <si>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</si>
  <si>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</si>
  <si>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</si>
  <si>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</si>
  <si>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</si>
  <si>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</si>
  <si>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</si>
  <si>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</si>
  <si>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</si>
  <si>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</si>
  <si>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</si>
  <si>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</si>
  <si>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</si>
  <si>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</si>
  <si>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</si>
  <si>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</si>
  <si>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</si>
  <si>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</si>
  <si>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</si>
  <si>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</si>
  <si>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</si>
  <si>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</si>
  <si>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</si>
  <si>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</si>
  <si>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</si>
  <si>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</si>
  <si>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</si>
  <si>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</si>
  <si>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</si>
  <si>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</si>
  <si>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</si>
  <si>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</si>
  <si>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</si>
  <si>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</si>
  <si>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</si>
  <si>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</si>
  <si>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</si>
  <si>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</si>
  <si>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</si>
  <si>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</si>
  <si>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</si>
  <si>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</si>
  <si>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</si>
  <si>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</si>
  <si>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</si>
  <si>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</si>
  <si>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</si>
  <si>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</si>
  <si>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</si>
  <si>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</si>
  <si>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</si>
  <si>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</si>
  <si>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</si>
  <si>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</si>
  <si>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</si>
  <si>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</si>
  <si>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</si>
  <si>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</si>
  <si>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</si>
  <si>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</si>
  <si>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</si>
  <si>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</si>
  <si>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</si>
  <si>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</si>
  <si>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</si>
  <si>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</si>
  <si>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</si>
  <si>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</si>
  <si>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</si>
  <si>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</si>
  <si>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</si>
  <si>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</si>
  <si>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</si>
  <si>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</si>
  <si>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</si>
  <si>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</si>
  <si>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</si>
  <si>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</si>
  <si>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</si>
  <si>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</si>
  <si>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</si>
  <si>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</si>
  <si>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</si>
  <si>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</si>
  <si>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</si>
  <si>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</si>
  <si>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</si>
  <si>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</si>
  <si>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</si>
  <si>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</si>
  <si>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</si>
  <si>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</si>
  <si>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</si>
  <si>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</si>
  <si>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</si>
  <si>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</si>
  <si>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</si>
  <si>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</si>
  <si>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</si>
  <si>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</si>
  <si>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</si>
  <si>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</si>
  <si>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</si>
  <si>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</si>
  <si>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</si>
  <si>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</si>
  <si>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</si>
  <si>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</si>
  <si>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</si>
  <si>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</si>
  <si>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</si>
  <si>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</si>
  <si>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</si>
  <si>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</si>
  <si>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</si>
  <si>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</si>
  <si>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</si>
  <si>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</si>
  <si>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</si>
  <si>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</si>
  <si>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</si>
  <si>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</si>
  <si>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</si>
  <si>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</si>
  <si>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</si>
  <si>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</si>
  <si>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</si>
  <si>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</si>
  <si>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</si>
  <si>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</si>
  <si>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</si>
  <si>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</si>
  <si>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</si>
  <si>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</si>
  <si>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</si>
  <si>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</si>
  <si>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</si>
  <si>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</si>
  <si>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</si>
  <si>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</si>
  <si>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</si>
  <si>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</si>
  <si>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</si>
  <si>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</si>
  <si>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</si>
  <si>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</si>
  <si>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</si>
  <si>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</si>
  <si>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</si>
  <si>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</si>
  <si>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</si>
  <si>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</si>
  <si>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</si>
  <si>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</si>
  <si>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</si>
  <si>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</si>
  <si>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</si>
  <si>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</si>
  <si>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</si>
  <si>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</si>
  <si>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</si>
  <si>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</si>
  <si>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</si>
  <si>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</si>
  <si>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</si>
  <si>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</si>
  <si>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</si>
  <si>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</si>
  <si>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</si>
  <si>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</si>
  <si>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</si>
  <si>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</si>
  <si>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</si>
  <si>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</si>
  <si>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</si>
  <si>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</si>
  <si>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</si>
  <si>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</si>
  <si>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</si>
  <si>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</si>
  <si>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</si>
  <si>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</si>
  <si>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</si>
  <si>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</si>
  <si>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</si>
  <si>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</si>
  <si>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</si>
  <si>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</si>
  <si>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</si>
  <si>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</si>
  <si>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</si>
  <si>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</si>
  <si>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</si>
  <si>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</si>
  <si>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</si>
  <si>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</si>
  <si>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</si>
  <si>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</si>
  <si>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</si>
  <si>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</si>
  <si>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</si>
  <si>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</si>
  <si>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</si>
  <si>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</si>
  <si>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</si>
  <si>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</si>
  <si>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</si>
  <si>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</si>
  <si>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</si>
  <si>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</si>
  <si>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</si>
  <si>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</si>
  <si>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</si>
  <si>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</si>
  <si>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</si>
  <si>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</si>
  <si>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</si>
  <si>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</si>
  <si>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</si>
  <si>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</si>
  <si>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</si>
  <si>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</si>
  <si>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</si>
  <si>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</si>
  <si>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</si>
  <si>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</si>
  <si>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</si>
  <si>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</si>
  <si>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</si>
  <si>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</si>
  <si>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</si>
  <si>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</si>
  <si>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</si>
  <si>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</si>
  <si>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</si>
  <si>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</si>
  <si>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</si>
  <si>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</si>
  <si>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</si>
  <si>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</si>
  <si>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</si>
  <si>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</si>
  <si>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</si>
  <si>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</si>
  <si>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</si>
  <si>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</si>
  <si>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</si>
  <si>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</si>
  <si>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</si>
  <si>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</si>
  <si>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</si>
  <si>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</si>
  <si>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</si>
  <si>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</si>
  <si>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</si>
  <si>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</si>
  <si>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</si>
  <si>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</si>
  <si>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</si>
  <si>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</si>
  <si>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</si>
  <si>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</si>
  <si>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</si>
  <si>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</si>
  <si>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</si>
  <si>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</si>
  <si>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</si>
  <si>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</si>
  <si>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</si>
  <si>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</si>
  <si>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</si>
  <si>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</si>
  <si>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</si>
  <si>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</si>
  <si>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</si>
  <si>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</si>
  <si>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</si>
  <si>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</si>
  <si>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</si>
  <si>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</si>
  <si>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</si>
  <si>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</si>
  <si>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</si>
  <si>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</si>
  <si>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</si>
  <si>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</si>
  <si>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</si>
  <si>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</si>
  <si>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</si>
  <si>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</si>
  <si>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</si>
  <si>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</si>
  <si>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</si>
  <si>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</si>
  <si>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</si>
  <si>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</si>
  <si>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</si>
  <si>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</si>
  <si>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</si>
  <si>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</si>
  <si>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</si>
  <si>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</si>
  <si>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</si>
  <si>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</si>
  <si>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</si>
  <si>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</si>
  <si>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</si>
  <si>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</si>
  <si>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</si>
  <si>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</si>
  <si>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</si>
  <si>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</si>
  <si>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</si>
  <si>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</si>
  <si>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</si>
  <si>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</si>
  <si>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</si>
  <si>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</si>
  <si>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</si>
  <si>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</si>
  <si>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</si>
  <si>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</si>
  <si>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</si>
  <si>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</si>
  <si>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</si>
  <si>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</si>
  <si>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</si>
  <si>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</si>
  <si>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</si>
  <si>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</si>
  <si>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</si>
  <si>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</si>
  <si>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</si>
  <si>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</si>
  <si>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</si>
  <si>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</si>
  <si>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</si>
  <si>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</si>
  <si>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</si>
  <si>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</si>
  <si>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</si>
  <si>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</si>
  <si>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</si>
  <si>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</si>
  <si>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</si>
  <si>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</si>
  <si>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</si>
  <si>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</si>
  <si>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</si>
  <si>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</si>
  <si>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</si>
  <si>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</si>
  <si>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</si>
  <si>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</si>
  <si>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</si>
  <si>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</si>
  <si>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</si>
  <si>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</si>
  <si>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</si>
  <si>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</si>
  <si>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</si>
  <si>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</si>
  <si>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</si>
  <si>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</si>
  <si>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</si>
  <si>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</si>
  <si>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</si>
  <si>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</si>
  <si>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</si>
  <si>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</si>
  <si>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</si>
  <si>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</si>
  <si>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</si>
  <si>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</si>
  <si>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</si>
  <si>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</si>
  <si>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</si>
  <si>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</si>
  <si>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</si>
  <si>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</si>
  <si>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</si>
  <si>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</si>
  <si>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</si>
  <si>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</si>
  <si>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</si>
  <si>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</si>
  <si>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</si>
  <si>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</si>
  <si>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</si>
  <si>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</si>
  <si>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</si>
  <si>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</si>
  <si>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</si>
  <si>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</si>
  <si>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</si>
  <si>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</si>
  <si>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</si>
  <si>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</si>
  <si>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</si>
  <si>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</si>
  <si>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</si>
  <si>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</si>
  <si>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</si>
  <si>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</si>
  <si>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</si>
  <si>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</si>
  <si>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</si>
  <si>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</si>
  <si>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</si>
  <si>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</si>
  <si>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</si>
  <si>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</si>
  <si>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</si>
  <si>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</si>
  <si>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</si>
  <si>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</si>
  <si>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</si>
  <si>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</si>
  <si>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</si>
  <si>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</si>
  <si>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</si>
  <si>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</si>
  <si>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</si>
  <si>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</si>
  <si>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</si>
  <si>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</si>
  <si>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</si>
  <si>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</si>
  <si>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</si>
  <si>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</si>
  <si>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</si>
  <si>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</si>
  <si>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</si>
  <si>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</si>
  <si>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</si>
  <si>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</si>
  <si>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</si>
  <si>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</si>
  <si>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</si>
  <si>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</si>
  <si>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</si>
  <si>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</si>
  <si>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</si>
  <si>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</si>
  <si>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</si>
  <si>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</si>
  <si>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</si>
  <si>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</si>
  <si>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</si>
  <si>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</si>
  <si>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</si>
  <si>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</si>
  <si>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</si>
  <si>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</si>
  <si>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</si>
  <si>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</si>
  <si>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</si>
  <si>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</si>
  <si>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</si>
  <si>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</si>
  <si>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</si>
  <si>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</si>
  <si>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</si>
  <si>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</si>
  <si>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</si>
  <si>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</si>
  <si>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</si>
  <si>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</si>
  <si>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</si>
  <si>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</si>
  <si>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</si>
  <si>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</si>
  <si>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</si>
  <si>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</si>
  <si>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</si>
  <si>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</si>
  <si>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</si>
  <si>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</si>
  <si>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</si>
  <si>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</si>
  <si>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</si>
  <si>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</si>
  <si>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</si>
  <si>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</si>
  <si>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</si>
  <si>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</si>
  <si>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</si>
  <si>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</si>
  <si>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</si>
  <si>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</si>
  <si>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</si>
  <si>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</si>
  <si>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</si>
  <si>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</si>
  <si>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</si>
  <si>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</si>
  <si>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</si>
  <si>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</si>
  <si>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</si>
  <si>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</si>
  <si>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</si>
  <si>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</si>
  <si>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</si>
  <si>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</si>
  <si>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</si>
  <si>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</si>
  <si>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</si>
  <si>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</si>
  <si>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</si>
  <si>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</si>
  <si>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</si>
  <si>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</si>
  <si>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</si>
  <si>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</si>
  <si>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</si>
  <si>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</si>
  <si>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</si>
  <si>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</si>
  <si>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</si>
  <si>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</si>
  <si>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</si>
  <si>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</si>
  <si>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</si>
  <si>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</si>
  <si>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</si>
  <si>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</si>
  <si>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</si>
  <si>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</si>
  <si>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</si>
  <si>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</si>
  <si>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</si>
  <si>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</si>
  <si>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</si>
  <si>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</si>
  <si>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</si>
  <si>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</si>
  <si>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</si>
  <si>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</si>
  <si>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</si>
  <si>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</si>
  <si>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</si>
  <si>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</si>
  <si>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</si>
  <si>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</si>
  <si>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</si>
  <si>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</si>
  <si>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</si>
  <si>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</si>
  <si>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</si>
  <si>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</si>
  <si>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</si>
  <si>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</si>
  <si>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</si>
  <si>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</si>
  <si>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</si>
  <si>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</si>
  <si>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</si>
  <si>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</si>
  <si>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</si>
  <si>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</si>
  <si>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</si>
  <si>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</si>
  <si>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</si>
  <si>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</si>
  <si>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</si>
  <si>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</si>
  <si>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</si>
  <si>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</si>
  <si>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</si>
  <si>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</si>
  <si>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</si>
  <si>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</si>
  <si>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</si>
  <si>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</si>
  <si>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</si>
  <si>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</si>
  <si>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</si>
  <si>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</si>
  <si>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</si>
  <si>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</si>
  <si>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</si>
  <si>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</si>
  <si>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</si>
  <si>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</si>
  <si>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</si>
  <si>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</si>
  <si>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</si>
  <si>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</si>
  <si>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</si>
  <si>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</si>
  <si>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</si>
  <si>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</si>
  <si>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</si>
  <si>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</si>
  <si>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</si>
  <si>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</si>
  <si>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</si>
  <si>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</si>
  <si>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</si>
  <si>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</si>
  <si>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</si>
  <si>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</si>
  <si>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</si>
  <si>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</si>
  <si>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</si>
  <si>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</si>
  <si>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</si>
  <si>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</si>
  <si>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</si>
  <si>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</si>
  <si>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</si>
  <si>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</si>
  <si>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</si>
  <si>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</si>
  <si>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</si>
  <si>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</si>
  <si>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</si>
  <si>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</si>
  <si>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</si>
  <si>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</si>
  <si>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</si>
  <si>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</si>
  <si>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</si>
  <si>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</si>
  <si>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</si>
  <si>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</si>
  <si>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</si>
  <si>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</si>
  <si>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</si>
  <si>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</si>
  <si>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</si>
  <si>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</si>
  <si>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</si>
  <si>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</si>
  <si>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</si>
  <si>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</si>
  <si>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</si>
  <si>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</si>
  <si>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</si>
  <si>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</si>
  <si>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</si>
  <si>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</si>
  <si>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</si>
  <si>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</si>
  <si>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</si>
  <si>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</si>
  <si>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</si>
  <si>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</si>
  <si>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</si>
  <si>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</si>
  <si>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</si>
  <si>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</si>
  <si>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</si>
  <si>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</si>
  <si>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</si>
  <si>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</si>
  <si>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</si>
  <si>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</si>
  <si>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</si>
  <si>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</si>
  <si>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</si>
  <si>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</si>
  <si>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</si>
  <si>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</si>
  <si>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</si>
  <si>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</si>
  <si>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</si>
  <si>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</si>
  <si>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</si>
  <si>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</si>
  <si>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</si>
  <si>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</si>
  <si>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</si>
  <si>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</si>
  <si>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</si>
  <si>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</si>
  <si>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</si>
  <si>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</si>
  <si>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</si>
  <si>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</si>
  <si>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</si>
  <si>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</si>
  <si>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</si>
  <si>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</si>
  <si>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</si>
  <si>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</si>
  <si>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</si>
  <si>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</si>
  <si>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</si>
  <si>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</si>
  <si>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</si>
  <si>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</si>
  <si>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</si>
  <si>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</si>
  <si>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</si>
  <si>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</si>
  <si>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</si>
  <si>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</si>
  <si>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</si>
  <si>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</si>
  <si>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</si>
  <si>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</si>
  <si>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</si>
  <si>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</si>
  <si>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</si>
  <si>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</si>
  <si>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</si>
  <si>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</si>
  <si>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</si>
  <si>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</si>
  <si>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</si>
  <si>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</si>
  <si>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</si>
  <si>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</si>
  <si>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</si>
  <si>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</si>
  <si>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</si>
  <si>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</si>
  <si>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</si>
  <si>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</si>
  <si>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</si>
  <si>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</si>
  <si>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</si>
  <si>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</si>
  <si>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</si>
  <si>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</si>
  <si>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</si>
  <si>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</si>
  <si>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</si>
  <si>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</si>
  <si>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</si>
  <si>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</si>
  <si>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</si>
  <si>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</si>
  <si>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</si>
  <si>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</si>
  <si>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</si>
  <si>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</si>
  <si>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</si>
  <si>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</si>
  <si>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</si>
  <si>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</si>
  <si>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</si>
  <si>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</si>
  <si>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</si>
  <si>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</si>
  <si>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</si>
  <si>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</si>
  <si>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</si>
  <si>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</si>
  <si>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</si>
  <si>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</si>
  <si>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</si>
  <si>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</si>
  <si>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</si>
  <si>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</si>
  <si>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</si>
  <si>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</si>
  <si>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</si>
  <si>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</si>
  <si>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</si>
  <si>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</si>
  <si>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</si>
  <si>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</si>
  <si>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</si>
  <si>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</si>
  <si>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</si>
  <si>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</si>
  <si>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</si>
  <si>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</si>
  <si>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</si>
  <si>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</si>
  <si>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</si>
  <si>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</si>
  <si>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</si>
  <si>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</si>
  <si>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</si>
  <si>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</si>
  <si>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</si>
  <si>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</si>
  <si>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</si>
  <si>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</si>
  <si>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</si>
  <si>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</si>
  <si>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</si>
  <si>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</si>
  <si>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</si>
  <si>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</si>
  <si>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</si>
  <si>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</si>
  <si>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</si>
  <si>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</si>
  <si>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</si>
  <si>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</si>
  <si>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</si>
  <si>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</si>
  <si>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</si>
  <si>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</si>
  <si>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</si>
  <si>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</si>
  <si>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</si>
  <si>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</si>
  <si>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</si>
  <si>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</si>
  <si>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</si>
  <si>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</si>
  <si>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</si>
  <si>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</si>
  <si>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</si>
  <si>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</si>
  <si>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</si>
  <si>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</si>
  <si>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</si>
  <si>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</si>
  <si>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</si>
  <si>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</si>
  <si>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</si>
  <si>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</si>
  <si>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</si>
  <si>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</si>
  <si>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</si>
  <si>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</si>
  <si>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</si>
  <si>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</si>
  <si>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</si>
  <si>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</si>
  <si>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</si>
  <si>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</si>
  <si>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</si>
  <si>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</si>
  <si>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</si>
  <si>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</si>
  <si>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</si>
  <si>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</si>
  <si>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</si>
  <si>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</si>
  <si>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</si>
  <si>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</si>
  <si>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</si>
  <si>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</si>
  <si>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</si>
  <si>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</si>
  <si>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</si>
  <si>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</si>
  <si>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</si>
  <si>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</si>
  <si>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</si>
  <si>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</si>
  <si>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</si>
  <si>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</si>
  <si>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</si>
  <si>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</si>
  <si>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</si>
  <si>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</si>
  <si>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</si>
  <si>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</si>
  <si>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</si>
  <si>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</si>
  <si>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</si>
  <si>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</si>
  <si>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</si>
  <si>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</si>
  <si>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</si>
  <si>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</si>
  <si>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</si>
  <si>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</si>
  <si>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</si>
  <si>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</si>
  <si>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</si>
  <si>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</si>
  <si>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</si>
  <si>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</si>
  <si>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</si>
  <si>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</si>
  <si>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</si>
  <si>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</si>
  <si>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</si>
  <si>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</si>
  <si>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</si>
  <si>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</si>
  <si>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</si>
  <si>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</si>
  <si>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</si>
  <si>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</si>
  <si>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</si>
  <si>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</si>
  <si>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</si>
  <si>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</si>
  <si>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</si>
  <si>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</si>
  <si>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</si>
  <si>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</si>
  <si>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</si>
  <si>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</si>
  <si>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</si>
  <si>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</si>
  <si>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</si>
  <si>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</si>
  <si>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</si>
  <si>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</si>
  <si>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</si>
  <si>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</si>
  <si>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</si>
  <si>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</si>
  <si>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</si>
  <si>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</si>
  <si>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</si>
  <si>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</si>
  <si>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</si>
  <si>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</si>
  <si>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</si>
  <si>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</si>
  <si>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</si>
  <si>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</si>
  <si>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</si>
  <si>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</si>
  <si>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</si>
  <si>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</si>
  <si>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</si>
  <si>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</si>
  <si>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</si>
  <si>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</si>
  <si>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</si>
  <si>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</si>
  <si>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</si>
  <si>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</si>
  <si>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</si>
  <si>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</si>
  <si>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</si>
  <si>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</si>
  <si>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</si>
  <si>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</si>
  <si>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</si>
  <si>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</si>
  <si>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</si>
  <si>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</si>
  <si>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</si>
  <si>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</si>
  <si>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</si>
  <si>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</si>
  <si>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</si>
  <si>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</si>
  <si>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</si>
  <si>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</si>
  <si>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</si>
  <si>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</si>
  <si>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</si>
  <si>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</si>
  <si>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</si>
  <si>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</si>
  <si>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</si>
  <si>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</si>
  <si>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</si>
  <si>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</si>
  <si>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</si>
  <si>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</si>
  <si>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</si>
  <si>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</si>
  <si>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</si>
  <si>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</si>
  <si>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</si>
  <si>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</si>
  <si>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</si>
  <si>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</si>
  <si>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</si>
  <si>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</si>
  <si>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</si>
  <si>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</si>
  <si>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</si>
  <si>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</si>
  <si>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</si>
  <si>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</si>
  <si>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</si>
  <si>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</si>
  <si>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</si>
  <si>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</si>
  <si>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</si>
  <si>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</si>
  <si>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</si>
  <si>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</si>
  <si>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</si>
  <si>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</si>
  <si>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</si>
  <si>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</si>
  <si>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</si>
  <si>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</si>
  <si>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</si>
  <si>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</si>
  <si>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</si>
  <si>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</si>
  <si>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</si>
  <si>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</si>
  <si>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</si>
  <si>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</si>
  <si>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</si>
  <si>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</si>
  <si>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</si>
  <si>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</si>
  <si>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</si>
  <si>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</si>
  <si>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</si>
  <si>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</si>
  <si>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</si>
  <si>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</si>
  <si>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</si>
  <si>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</si>
  <si>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</si>
  <si>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</si>
  <si>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</si>
  <si>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</si>
  <si>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</si>
  <si>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</si>
  <si>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</si>
  <si>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</si>
  <si>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</si>
  <si>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</si>
  <si>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</si>
  <si>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</si>
  <si>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</si>
  <si>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</si>
  <si>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</si>
  <si>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</si>
  <si>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</si>
  <si>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</si>
  <si>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</si>
  <si>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</si>
  <si>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</si>
  <si>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</si>
  <si>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</si>
  <si>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</si>
  <si>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</si>
  <si>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</si>
  <si>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</si>
  <si>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</si>
  <si>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</si>
  <si>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</si>
  <si>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</si>
  <si>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</si>
  <si>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</si>
  <si>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</si>
  <si>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</si>
  <si>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</si>
  <si>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</si>
  <si>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</si>
  <si>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</si>
  <si>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</si>
  <si>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</si>
  <si>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</si>
  <si>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</si>
  <si>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</si>
  <si>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</si>
  <si>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</si>
  <si>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</si>
  <si>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</si>
  <si>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</si>
  <si>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</si>
  <si>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</si>
  <si>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</si>
  <si>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</si>
  <si>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</si>
  <si>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</si>
  <si>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</si>
  <si>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</si>
  <si>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</si>
  <si>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</si>
  <si>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</si>
  <si>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</si>
  <si>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</si>
  <si>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</si>
  <si>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</si>
  <si>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</si>
  <si>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</si>
  <si>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</si>
  <si>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</si>
  <si>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</si>
  <si>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</si>
  <si>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</si>
  <si>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</si>
  <si>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</si>
  <si>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</si>
  <si>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</si>
  <si>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</si>
  <si>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</si>
  <si>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</si>
  <si>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</si>
  <si>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</si>
  <si>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</si>
  <si>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</si>
  <si>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</si>
  <si>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</si>
  <si>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</si>
  <si>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</si>
  <si>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</si>
  <si>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</si>
  <si>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</si>
  <si>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</si>
  <si>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</si>
  <si>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</si>
  <si>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</si>
  <si>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</si>
  <si>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</si>
  <si>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</si>
  <si>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</si>
  <si>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</si>
  <si>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</si>
  <si>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</si>
  <si>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</si>
  <si>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</si>
  <si>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</si>
  <si>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</si>
  <si>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</si>
  <si>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</si>
  <si>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</si>
  <si>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</si>
  <si>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</si>
  <si>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</si>
  <si>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</si>
  <si>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</si>
  <si>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</si>
  <si>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</si>
  <si>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</si>
  <si>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</si>
  <si>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</si>
  <si>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</si>
  <si>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</si>
  <si>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</si>
  <si>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</si>
  <si>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</si>
  <si>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</si>
  <si>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</si>
  <si>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</si>
  <si>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</si>
  <si>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</si>
  <si>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</si>
  <si>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</si>
  <si>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</si>
  <si>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</si>
  <si>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</si>
  <si>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</si>
  <si>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</si>
  <si>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</si>
  <si>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</si>
  <si>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</si>
  <si>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</si>
  <si>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</si>
  <si>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</si>
  <si>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</si>
  <si>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</si>
  <si>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</si>
  <si>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</si>
  <si>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</si>
  <si>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</si>
  <si>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</si>
  <si>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</si>
  <si>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</si>
  <si>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</si>
  <si>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</si>
  <si>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</si>
  <si>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</si>
  <si>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</si>
  <si>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</si>
  <si>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</si>
  <si>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</si>
  <si>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</si>
  <si>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</si>
  <si>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</si>
  <si>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</si>
  <si>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</si>
  <si>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</si>
  <si>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</si>
  <si>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</si>
  <si>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</si>
  <si>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</si>
  <si>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</si>
  <si>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</si>
  <si>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</si>
  <si>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</si>
  <si>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</si>
  <si>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</si>
  <si>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</si>
  <si>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</si>
  <si>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</si>
  <si>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</si>
  <si>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</si>
  <si>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</si>
  <si>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</si>
  <si>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</si>
  <si>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</si>
  <si>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</si>
  <si>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</si>
  <si>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</si>
  <si>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</si>
  <si>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</si>
  <si>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</si>
  <si>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</si>
  <si>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</si>
  <si>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</si>
  <si>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</si>
  <si>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</si>
  <si>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</si>
  <si>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</si>
  <si>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</si>
  <si>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</si>
  <si>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</si>
  <si>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</si>
  <si>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</si>
  <si>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</si>
  <si>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</si>
  <si>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</si>
  <si>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</si>
  <si>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</si>
  <si>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</si>
  <si>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</si>
  <si>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</si>
  <si>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</si>
  <si>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</si>
  <si>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</si>
  <si>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</si>
  <si>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</si>
  <si>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</si>
  <si>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</si>
  <si>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</si>
  <si>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</si>
  <si>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</si>
  <si>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</si>
  <si>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</si>
  <si>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</si>
  <si>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</si>
  <si>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</si>
  <si>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</si>
  <si>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</si>
  <si>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</si>
  <si>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</si>
  <si>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</si>
  <si>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</si>
  <si>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</si>
  <si>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</si>
  <si>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</si>
  <si>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</si>
  <si>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</si>
  <si>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</si>
  <si>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</si>
  <si>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</si>
  <si>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</si>
  <si>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</si>
  <si>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</si>
  <si>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</si>
  <si>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</si>
  <si>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</si>
  <si>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</si>
  <si>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</si>
  <si>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</si>
  <si>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</si>
  <si>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</si>
  <si>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</si>
  <si>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</si>
  <si>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</si>
  <si>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</si>
  <si>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</si>
  <si>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</si>
  <si>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</si>
  <si>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</si>
  <si>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</si>
  <si>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</si>
  <si>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</si>
  <si>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</si>
  <si>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</si>
  <si>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</si>
  <si>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</si>
  <si>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</si>
  <si>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</si>
  <si>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</si>
  <si>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</si>
  <si>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</si>
  <si>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</si>
  <si>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</si>
  <si>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</si>
  <si>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</si>
  <si>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</si>
  <si>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</si>
  <si>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</si>
  <si>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</si>
  <si>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</si>
  <si>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</si>
  <si>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</si>
  <si>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</si>
  <si>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</si>
  <si>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</si>
  <si>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</si>
  <si>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</si>
  <si>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</si>
  <si>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</si>
  <si>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</si>
  <si>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</si>
  <si>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</si>
  <si>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</si>
  <si>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</si>
  <si>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</si>
  <si>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</si>
  <si>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</si>
  <si>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</si>
  <si>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</si>
  <si>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</si>
  <si>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</si>
  <si>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</si>
  <si>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</si>
  <si>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</si>
  <si>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</si>
  <si>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</si>
  <si>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</si>
  <si>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</si>
  <si>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</si>
  <si>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</si>
  <si>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</si>
  <si>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</si>
  <si>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</si>
  <si>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</si>
  <si>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</si>
  <si>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</si>
  <si>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</si>
  <si>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</si>
  <si>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</si>
  <si>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</si>
  <si>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</si>
  <si>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</si>
  <si>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</si>
  <si>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</si>
  <si>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</si>
  <si>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</si>
  <si>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</si>
  <si>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</si>
  <si>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</si>
  <si>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</si>
  <si>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</si>
  <si>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</si>
  <si>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</si>
  <si>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</si>
  <si>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</si>
  <si>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</si>
  <si>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</si>
  <si>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</si>
  <si>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</si>
  <si>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</si>
  <si>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</si>
  <si>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</si>
  <si>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</si>
  <si>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</si>
  <si>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</si>
  <si>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</si>
  <si>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</si>
  <si>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</si>
  <si>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</si>
  <si>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</si>
  <si>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</si>
  <si>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</si>
  <si>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</si>
  <si>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</si>
  <si>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</si>
  <si>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</si>
  <si>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</si>
  <si>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</si>
  <si>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</si>
  <si>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</si>
  <si>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</si>
  <si>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</si>
  <si>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</si>
  <si>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</si>
  <si>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</si>
  <si>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</si>
  <si>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</si>
  <si>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</si>
  <si>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</si>
  <si>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</si>
  <si>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</si>
  <si>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</si>
  <si>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</si>
  <si>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</si>
  <si>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</si>
  <si>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</si>
  <si>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</si>
  <si>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</si>
  <si>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</si>
  <si>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</si>
  <si>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</si>
  <si>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</si>
  <si>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</si>
  <si>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</si>
  <si>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</si>
  <si>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</si>
  <si>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</si>
  <si>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</si>
  <si>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</si>
  <si>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</si>
  <si>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</si>
  <si>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</si>
  <si>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</si>
  <si>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</si>
  <si>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</si>
  <si>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</si>
  <si>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</si>
  <si>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</si>
  <si>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</si>
  <si>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</si>
  <si>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</si>
  <si>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</si>
  <si>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</si>
  <si>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</si>
  <si>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</si>
  <si>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</si>
  <si>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</si>
  <si>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</si>
  <si>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</si>
  <si>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</si>
  <si>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</si>
  <si>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</si>
  <si>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</si>
  <si>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</si>
  <si>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</si>
  <si>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</si>
  <si>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</si>
  <si>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</si>
  <si>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</si>
  <si>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</si>
  <si>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</si>
  <si>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</si>
  <si>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</si>
  <si>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</si>
  <si>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</si>
  <si>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</si>
  <si>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</si>
  <si>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</si>
  <si>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</si>
  <si>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</si>
  <si>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</si>
  <si>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</si>
  <si>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</si>
  <si>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</si>
  <si>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</si>
  <si>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</si>
  <si>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</si>
  <si>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</si>
  <si>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</si>
  <si>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</si>
  <si>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</si>
  <si>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</si>
  <si>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</si>
  <si>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</si>
  <si>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</si>
  <si>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</si>
  <si>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</si>
  <si>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</si>
  <si>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</si>
  <si>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</si>
  <si>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</si>
  <si>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</si>
  <si>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</si>
  <si>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</si>
  <si>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</si>
  <si>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</si>
  <si>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</si>
  <si>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</si>
  <si>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</si>
  <si>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</si>
  <si>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</si>
  <si>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</si>
  <si>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</si>
  <si>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</si>
  <si>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</si>
  <si>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</si>
  <si>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</si>
  <si>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</si>
  <si>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</si>
  <si>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</si>
  <si>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</si>
  <si>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</si>
  <si>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</si>
  <si>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</si>
  <si>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</si>
  <si>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</si>
  <si>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</si>
  <si>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</si>
  <si>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</si>
  <si>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</si>
  <si>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</si>
  <si>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</si>
  <si>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</si>
  <si>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</si>
  <si>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</si>
  <si>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</si>
  <si>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</si>
  <si>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</si>
  <si>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</si>
  <si>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</si>
  <si>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</si>
  <si>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</si>
  <si>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</si>
  <si>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</si>
  <si>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</si>
  <si>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</si>
  <si>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</si>
  <si>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</si>
  <si>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</si>
  <si>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</si>
  <si>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</si>
  <si>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</si>
  <si>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</si>
  <si>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</si>
  <si>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</si>
  <si>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</si>
  <si>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</si>
  <si>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</si>
  <si>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</si>
  <si>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</si>
  <si>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</si>
  <si>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</si>
  <si>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</si>
  <si>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</si>
  <si>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</si>
  <si>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</si>
  <si>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</si>
  <si>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</si>
  <si>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</si>
  <si>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</si>
  <si>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</si>
  <si>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</si>
  <si>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</si>
  <si>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</si>
  <si>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</si>
  <si>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</si>
  <si>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</si>
  <si>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</si>
  <si>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</si>
  <si>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</si>
  <si>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</si>
  <si>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</si>
  <si>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</si>
  <si>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</si>
  <si>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</si>
  <si>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</si>
  <si>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</si>
  <si>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</si>
  <si>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</si>
  <si>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</si>
  <si>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</si>
  <si>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</si>
  <si>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</si>
  <si>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</si>
  <si>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</si>
  <si>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</si>
  <si>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</si>
  <si>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</si>
  <si>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</si>
  <si>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</si>
  <si>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</si>
  <si>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</si>
  <si>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</si>
  <si>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</si>
  <si>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</si>
  <si>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</si>
  <si>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</si>
  <si>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</si>
  <si>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</si>
  <si>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</si>
  <si>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</si>
  <si>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</si>
  <si>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</si>
  <si>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</si>
  <si>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</si>
  <si>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</si>
  <si>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</si>
  <si>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</si>
  <si>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</si>
  <si>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</si>
  <si>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</si>
  <si>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</si>
  <si>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</si>
  <si>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</si>
  <si>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</si>
  <si>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</si>
  <si>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</si>
  <si>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</si>
  <si>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</si>
  <si>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</si>
  <si>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</si>
  <si>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</si>
  <si>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</si>
  <si>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</si>
  <si>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</si>
  <si>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</si>
  <si>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</si>
  <si>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</si>
  <si>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</si>
  <si>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</si>
  <si>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</si>
  <si>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</si>
  <si>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</si>
  <si>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</si>
  <si>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</si>
  <si>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</si>
  <si>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</si>
  <si>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</si>
  <si>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</si>
  <si>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</si>
  <si>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</si>
  <si>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</si>
  <si>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</si>
  <si>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</si>
  <si>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</si>
  <si>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</si>
  <si>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</si>
  <si>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</si>
  <si>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</si>
  <si>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</si>
  <si>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</si>
  <si>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</si>
  <si>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</si>
  <si>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</si>
  <si>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</si>
  <si>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</si>
  <si>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</si>
  <si>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</si>
  <si>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</si>
  <si>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</si>
  <si>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</si>
  <si>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</si>
  <si>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</si>
  <si>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</si>
  <si>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</si>
  <si>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</si>
  <si>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</si>
  <si>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</si>
  <si>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</si>
  <si>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</si>
  <si>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</si>
  <si>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</si>
  <si>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</si>
  <si>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</si>
  <si>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</si>
  <si>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</si>
  <si>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</si>
  <si>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</si>
  <si>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</si>
  <si>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</si>
  <si>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</si>
  <si>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</si>
  <si>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</si>
  <si>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</si>
  <si>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</si>
  <si>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</si>
  <si>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</si>
  <si>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</si>
  <si>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</si>
  <si>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</si>
  <si>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</si>
  <si>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</si>
  <si>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</si>
  <si>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</si>
  <si>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</si>
  <si>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</si>
  <si>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</si>
  <si>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</si>
  <si>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</si>
  <si>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</si>
  <si>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</si>
  <si>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</si>
  <si>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</si>
  <si>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</si>
  <si>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</si>
  <si>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</si>
  <si>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</si>
  <si>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</si>
  <si>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</si>
  <si>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</si>
  <si>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</si>
  <si>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</si>
  <si>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</si>
  <si>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</si>
  <si>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</si>
  <si>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</si>
  <si>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</si>
  <si>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</si>
  <si>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</si>
  <si>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</si>
  <si>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</si>
  <si>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</si>
  <si>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</si>
  <si>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</si>
  <si>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</si>
  <si>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</si>
  <si>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</si>
  <si>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</si>
  <si>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</si>
  <si>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</si>
  <si>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</si>
  <si>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</si>
  <si>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</si>
  <si>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</si>
  <si>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</si>
  <si>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</si>
  <si>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</si>
  <si>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</si>
  <si>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</si>
  <si>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</si>
  <si>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</si>
  <si>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</si>
  <si>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</si>
  <si>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</si>
  <si>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</si>
  <si>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</si>
  <si>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</si>
  <si>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</si>
  <si>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</si>
  <si>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</si>
  <si>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</si>
  <si>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</si>
  <si>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</si>
  <si>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</si>
  <si>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</si>
  <si>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</si>
  <si>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</si>
  <si>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</si>
  <si>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</si>
  <si>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</si>
  <si>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</si>
  <si>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</si>
  <si>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</si>
  <si>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</si>
  <si>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</si>
  <si>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</si>
  <si>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</si>
  <si>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</si>
  <si>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</si>
  <si>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</si>
  <si>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</si>
  <si>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</si>
  <si>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</si>
  <si>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</si>
  <si>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</si>
  <si>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</si>
  <si>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</si>
  <si>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</si>
  <si>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</si>
  <si>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</si>
  <si>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</si>
  <si>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</si>
  <si>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</si>
  <si>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</si>
  <si>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</si>
  <si>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</si>
  <si>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</si>
  <si>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</si>
  <si>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</si>
  <si>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</si>
  <si>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</si>
  <si>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</si>
  <si>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</si>
  <si>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</si>
  <si>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</si>
  <si>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</si>
  <si>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</si>
  <si>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</si>
  <si>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</si>
  <si>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</si>
  <si>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</si>
  <si>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</si>
  <si>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</si>
  <si>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</si>
  <si>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</si>
  <si>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</si>
  <si>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</si>
  <si>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</si>
  <si>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</si>
  <si>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</si>
  <si>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</si>
  <si>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</si>
  <si>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</si>
  <si>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</si>
  <si>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</si>
  <si>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</si>
  <si>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</si>
  <si>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</si>
  <si>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</si>
  <si>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</si>
  <si>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</si>
  <si>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</si>
  <si>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</si>
  <si>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</si>
  <si>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</si>
  <si>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</si>
  <si>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</si>
  <si>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</si>
  <si>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</si>
  <si>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</si>
  <si>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</si>
  <si>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</si>
  <si>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</si>
  <si>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</si>
  <si>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</si>
  <si>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</si>
  <si>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</si>
  <si>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</si>
  <si>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</si>
  <si>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</si>
  <si>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</si>
  <si>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</si>
  <si>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</si>
  <si>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</si>
  <si>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</si>
  <si>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</si>
  <si>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</si>
  <si>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</si>
  <si>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</si>
  <si>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</si>
  <si>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</si>
  <si>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</si>
  <si>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</si>
  <si>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</si>
  <si>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</si>
  <si>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</si>
  <si>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</si>
  <si>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</si>
  <si>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</si>
  <si>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</si>
  <si>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</si>
  <si>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</si>
  <si>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</si>
  <si>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</si>
  <si>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</si>
  <si>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</si>
  <si>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</si>
  <si>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</si>
  <si>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</si>
  <si>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</si>
  <si>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</si>
  <si>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</si>
  <si>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</si>
  <si>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</si>
  <si>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</si>
  <si>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</si>
  <si>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</si>
  <si>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</si>
  <si>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</si>
  <si>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</si>
  <si>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</si>
  <si>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</si>
  <si>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</si>
  <si>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</si>
  <si>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</si>
  <si>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</si>
  <si>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</si>
  <si>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</si>
  <si>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</si>
  <si>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</si>
  <si>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</si>
  <si>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</si>
  <si>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</si>
  <si>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</si>
  <si>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</si>
  <si>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</si>
  <si>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</si>
  <si>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</si>
  <si>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</si>
  <si>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</si>
  <si>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</si>
  <si>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</si>
  <si>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</si>
  <si>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</si>
  <si>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</si>
  <si>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</si>
  <si>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</si>
  <si>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</si>
  <si>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</si>
  <si>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</si>
  <si>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</si>
  <si>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</si>
  <si>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</si>
  <si>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</si>
  <si>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</si>
  <si>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</si>
  <si>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</si>
  <si>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</si>
  <si>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</si>
  <si>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</si>
  <si>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</si>
  <si>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</si>
  <si>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</si>
  <si>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</si>
  <si>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</si>
  <si>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</si>
  <si>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</si>
  <si>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</si>
  <si>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</si>
  <si>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</si>
  <si>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</si>
  <si>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</si>
  <si>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</si>
  <si>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</si>
  <si>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</si>
  <si>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</si>
  <si>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</si>
  <si>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</si>
  <si>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</si>
  <si>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</si>
  <si>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</si>
  <si>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</si>
  <si>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</si>
  <si>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</si>
  <si>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</si>
  <si>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</si>
  <si>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</si>
  <si>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</si>
  <si>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</si>
  <si>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</si>
  <si>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</si>
  <si>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</si>
  <si>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</si>
  <si>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</si>
  <si>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</si>
  <si>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</si>
  <si>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</si>
  <si>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</si>
  <si>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</si>
  <si>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</si>
  <si>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</si>
  <si>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</si>
  <si>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</si>
  <si>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</si>
  <si>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</si>
  <si>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</si>
  <si>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</si>
  <si>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</si>
  <si>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</si>
  <si>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</si>
  <si>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</si>
  <si>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</si>
  <si>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</si>
  <si>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</si>
  <si>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</si>
  <si>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</si>
  <si>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</si>
  <si>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</si>
  <si>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</si>
  <si>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</si>
  <si>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</si>
  <si>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</si>
  <si>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</si>
  <si>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</si>
  <si>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</si>
  <si>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</si>
  <si>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</si>
  <si>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</si>
  <si>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</si>
  <si>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</si>
  <si>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</si>
  <si>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</si>
  <si>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</si>
  <si>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</si>
  <si>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</si>
  <si>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</si>
  <si>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</si>
  <si>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</si>
  <si>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</si>
  <si>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</si>
  <si>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</si>
  <si>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</si>
  <si>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</si>
  <si>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</si>
  <si>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</si>
  <si>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</si>
  <si>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</si>
  <si>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</si>
  <si>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</si>
  <si>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</si>
  <si>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</si>
  <si>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</si>
  <si>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</si>
  <si>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</si>
  <si>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</si>
  <si>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</si>
  <si>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</si>
  <si>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</si>
  <si>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</si>
  <si>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</si>
  <si>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</si>
  <si>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</si>
  <si>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</si>
  <si>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</si>
  <si>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</si>
  <si>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</si>
  <si>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</si>
  <si>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</si>
  <si>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</si>
  <si>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</si>
  <si>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</si>
  <si>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</si>
  <si>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</si>
  <si>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</si>
  <si>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</si>
  <si>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</si>
  <si>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</si>
  <si>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</si>
  <si>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</si>
  <si>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</si>
  <si>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</si>
  <si>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</si>
  <si>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</si>
  <si>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</si>
  <si>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</si>
  <si>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</si>
  <si>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</si>
  <si>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</si>
  <si>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</si>
  <si>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</si>
  <si>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</si>
  <si>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</si>
  <si>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</si>
  <si>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</si>
  <si>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</si>
  <si>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</si>
  <si>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</si>
  <si>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</si>
  <si>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</si>
  <si>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</si>
  <si>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</si>
  <si>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</si>
  <si>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</si>
  <si>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</si>
  <si>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</si>
  <si>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</si>
  <si>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</si>
  <si>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</si>
  <si>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</si>
  <si>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</si>
  <si>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</si>
  <si>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</si>
  <si>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</si>
  <si>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</si>
  <si>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</si>
  <si>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</si>
  <si>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</si>
  <si>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</si>
  <si>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</si>
  <si>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</si>
  <si>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</si>
  <si>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</si>
  <si>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</si>
  <si>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</si>
  <si>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</si>
  <si>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</si>
  <si>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</si>
  <si>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</si>
  <si>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</si>
  <si>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</si>
  <si>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</si>
  <si>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</si>
  <si>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</si>
  <si>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</si>
  <si>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</si>
  <si>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</si>
  <si>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</si>
  <si>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</si>
  <si>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</si>
  <si>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</si>
  <si>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</si>
  <si>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</si>
  <si>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</si>
  <si>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</si>
  <si>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</si>
  <si>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</si>
  <si>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</si>
  <si>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</si>
  <si>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</si>
  <si>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</si>
  <si>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</si>
  <si>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</si>
  <si>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</si>
  <si>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</si>
  <si>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</si>
  <si>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</si>
  <si>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</si>
  <si>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</si>
  <si>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</si>
  <si>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</si>
  <si>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</si>
  <si>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</si>
  <si>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</si>
  <si>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</si>
  <si>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</si>
  <si>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</si>
  <si>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</si>
  <si>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</si>
  <si>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</si>
  <si>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</si>
  <si>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</si>
  <si>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</si>
  <si>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</si>
  <si>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</si>
  <si>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</si>
  <si>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</si>
  <si>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</si>
  <si>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</si>
  <si>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</si>
  <si>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</si>
  <si>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</si>
  <si>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</si>
  <si>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</si>
  <si>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</si>
  <si>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</si>
  <si>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</si>
  <si>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</si>
  <si>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</si>
  <si>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</si>
  <si>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</si>
  <si>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</si>
  <si>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</si>
  <si>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</si>
  <si>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</si>
  <si>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</si>
  <si>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</si>
  <si>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</si>
  <si>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</si>
  <si>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</si>
  <si>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</si>
  <si>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</si>
  <si>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</si>
  <si>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</si>
  <si>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</si>
  <si>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</si>
  <si>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</si>
  <si>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</si>
  <si>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</si>
  <si>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</si>
  <si>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</si>
  <si>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</si>
  <si>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</si>
  <si>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</si>
  <si>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</si>
  <si>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</si>
  <si>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</si>
  <si>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</si>
  <si>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</si>
  <si>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</si>
  <si>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</si>
  <si>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</si>
  <si>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</si>
  <si>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</si>
  <si>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</si>
  <si>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</si>
  <si>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</si>
  <si>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</si>
  <si>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</si>
  <si>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</si>
  <si>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</si>
  <si>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</si>
  <si>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</si>
  <si>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</si>
  <si>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</si>
  <si>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</si>
  <si>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</si>
  <si>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</si>
  <si>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</si>
  <si>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</si>
  <si>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</si>
  <si>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</si>
  <si>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</si>
  <si>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</si>
  <si>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</si>
  <si>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</si>
  <si>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</si>
  <si>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</si>
  <si>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</si>
  <si>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</si>
  <si>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</si>
  <si>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</si>
  <si>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</si>
  <si>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</si>
  <si>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</si>
  <si>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</si>
  <si>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</si>
  <si>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</si>
  <si>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</si>
  <si>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</si>
  <si>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</si>
  <si>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</si>
  <si>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</si>
  <si>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</si>
  <si>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</si>
  <si>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</si>
  <si>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</si>
  <si>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</si>
  <si>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</si>
  <si>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</si>
  <si>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</si>
  <si>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</si>
  <si>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</si>
  <si>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</si>
  <si>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</si>
  <si>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</si>
  <si>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</si>
  <si>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</si>
  <si>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</si>
  <si>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</si>
  <si>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</si>
  <si>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</si>
  <si>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</si>
  <si>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</si>
  <si>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</si>
  <si>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</si>
  <si>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</si>
  <si>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</si>
  <si>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</si>
  <si>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</si>
  <si>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</si>
  <si>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</si>
  <si>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</si>
  <si>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</si>
  <si>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</si>
  <si>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</si>
  <si>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</si>
  <si>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</si>
  <si>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</si>
  <si>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</si>
  <si>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</si>
  <si>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</si>
  <si>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</si>
  <si>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</si>
  <si>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</si>
  <si>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</si>
  <si>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</si>
  <si>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</si>
  <si>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</si>
  <si>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</si>
  <si>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</si>
  <si>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</si>
  <si>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</si>
  <si>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</si>
  <si>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</si>
  <si>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</si>
  <si>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</si>
  <si>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</si>
  <si>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</si>
  <si>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</si>
  <si>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</si>
  <si>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</si>
  <si>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</si>
  <si>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</si>
  <si>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</si>
  <si>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</si>
  <si>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</si>
  <si>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</si>
  <si>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</si>
  <si>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</si>
  <si>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</si>
  <si>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</si>
  <si>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</si>
  <si>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</si>
  <si>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</si>
  <si>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</si>
  <si>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</si>
  <si>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</si>
  <si>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</si>
  <si>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</si>
  <si>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</si>
  <si>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</si>
  <si>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</si>
  <si>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</si>
  <si>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</si>
  <si>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</si>
  <si>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</si>
  <si>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</si>
  <si>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</si>
  <si>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</si>
  <si>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</si>
  <si>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</si>
  <si>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</si>
  <si>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</si>
  <si>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</si>
  <si>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</si>
  <si>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</si>
  <si>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</si>
  <si>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</si>
  <si>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</si>
  <si>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</si>
  <si>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</si>
  <si>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</si>
  <si>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</si>
  <si>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</si>
  <si>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</si>
  <si>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</si>
  <si>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</si>
  <si>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</si>
  <si>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</si>
  <si>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</si>
  <si>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</si>
  <si>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</si>
  <si>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</si>
  <si>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</si>
  <si>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</si>
  <si>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</si>
  <si>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</si>
  <si>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</si>
  <si>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</si>
  <si>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</si>
  <si>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</si>
  <si>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</si>
  <si>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</si>
  <si>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</si>
  <si>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</si>
  <si>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</si>
  <si>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</si>
  <si>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</si>
  <si>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</si>
  <si>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</si>
  <si>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</si>
  <si>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</si>
  <si>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</si>
  <si>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</si>
  <si>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</si>
  <si>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</si>
  <si>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</si>
  <si>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</si>
  <si>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</si>
  <si>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</si>
  <si>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</si>
  <si>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</si>
  <si>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</si>
  <si>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</si>
  <si>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</si>
  <si>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</si>
  <si>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</si>
  <si>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</si>
  <si>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</si>
  <si>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</si>
  <si>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</si>
  <si>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</si>
  <si>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</si>
  <si>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</si>
  <si>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</si>
  <si>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</si>
  <si>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</si>
  <si>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</si>
  <si>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</si>
  <si>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</si>
  <si>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</si>
  <si>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</si>
  <si>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</si>
  <si>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</si>
  <si>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</si>
  <si>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</si>
  <si>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</si>
  <si>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</si>
  <si>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</si>
  <si>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</si>
  <si>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</si>
  <si>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</si>
  <si>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</si>
  <si>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</si>
  <si>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</si>
  <si>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</si>
  <si>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</si>
  <si>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</si>
  <si>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</si>
  <si>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</si>
  <si>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</si>
  <si>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</si>
  <si>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</si>
  <si>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</si>
  <si>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</si>
  <si>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</si>
  <si>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</si>
  <si>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</si>
  <si>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</si>
  <si>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</si>
  <si>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</si>
  <si>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</si>
  <si>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</si>
  <si>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</si>
  <si>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</si>
  <si>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</si>
  <si>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</si>
  <si>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</si>
  <si>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</si>
  <si>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</si>
  <si>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</si>
  <si>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</si>
  <si>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</si>
  <si>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</si>
  <si>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</si>
  <si>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</si>
  <si>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</si>
  <si>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</si>
  <si>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</si>
  <si>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</si>
  <si>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</si>
  <si>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</si>
  <si>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</si>
  <si>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</si>
  <si>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</si>
  <si>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</si>
  <si>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</si>
  <si>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</si>
  <si>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</si>
  <si>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</si>
  <si>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</si>
  <si>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</si>
  <si>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</si>
  <si>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</si>
  <si>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</si>
  <si>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</si>
  <si>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</si>
  <si>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</si>
  <si>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</si>
  <si>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</si>
  <si>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</si>
  <si>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</si>
  <si>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</si>
  <si>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</si>
  <si>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</si>
  <si>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</si>
  <si>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</si>
  <si>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</si>
  <si>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</si>
  <si>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</si>
  <si>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</si>
  <si>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</si>
  <si>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</si>
  <si>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</si>
  <si>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</si>
  <si>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</si>
  <si>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</si>
  <si>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</si>
  <si>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</si>
  <si>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</si>
  <si>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</si>
  <si>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</si>
  <si>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</si>
  <si>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</si>
  <si>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</si>
  <si>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</si>
  <si>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</si>
  <si>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</si>
  <si>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</si>
  <si>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</si>
  <si>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</si>
  <si>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</si>
  <si>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</si>
  <si>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</si>
  <si>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</si>
  <si>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</si>
  <si>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</si>
  <si>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</si>
  <si>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</si>
  <si>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</si>
  <si>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</si>
  <si>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</si>
  <si>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</si>
  <si>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</si>
  <si>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</si>
  <si>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</si>
  <si>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</si>
  <si>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</si>
  <si>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</si>
  <si>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</si>
  <si>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</si>
  <si>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</si>
  <si>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</si>
  <si>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</si>
  <si>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</si>
  <si>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</si>
  <si>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</si>
  <si>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</si>
  <si>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</si>
  <si>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</si>
  <si>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</si>
  <si>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</si>
  <si>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</si>
  <si>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</si>
  <si>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</si>
  <si>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</si>
  <si>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</si>
  <si>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</si>
  <si>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</si>
  <si>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</si>
  <si>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</si>
  <si>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</si>
  <si>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</si>
  <si>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</si>
  <si>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</si>
  <si>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</si>
  <si>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</si>
  <si>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</si>
  <si>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</si>
  <si>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</si>
  <si>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</si>
  <si>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</si>
  <si>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</si>
  <si>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</si>
  <si>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</si>
  <si>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</si>
  <si>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</si>
  <si>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</si>
  <si>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</si>
  <si>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</si>
  <si>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</si>
  <si>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</si>
  <si>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</si>
  <si>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</si>
  <si>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</si>
  <si>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</si>
  <si>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</si>
  <si>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</si>
  <si>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</si>
  <si>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</si>
  <si>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</si>
  <si>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</si>
  <si>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</si>
  <si>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</si>
  <si>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</si>
  <si>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</si>
  <si>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</si>
  <si>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</si>
  <si>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</si>
  <si>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</si>
  <si>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</si>
  <si>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</si>
  <si>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</si>
  <si>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</si>
  <si>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</si>
  <si>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</si>
  <si>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</si>
  <si>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</si>
  <si>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</si>
  <si>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</si>
  <si>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</si>
  <si>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</si>
  <si>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</si>
  <si>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</si>
  <si>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</si>
  <si>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</si>
  <si>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</si>
  <si>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</si>
  <si>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</si>
  <si>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</si>
  <si>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</si>
  <si>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</si>
  <si>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</si>
  <si>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</si>
  <si>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</si>
  <si>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</si>
  <si>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</si>
  <si>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</si>
  <si>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</si>
  <si>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</si>
  <si>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</si>
  <si>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</si>
  <si>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</si>
  <si>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</si>
  <si>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</si>
  <si>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</si>
  <si>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</si>
  <si>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</si>
  <si>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</si>
  <si>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</si>
  <si>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</si>
  <si>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</si>
  <si>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</si>
  <si>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</si>
  <si>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</si>
  <si>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</si>
  <si>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</si>
  <si>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</si>
  <si>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</si>
  <si>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</si>
  <si>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</si>
  <si>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</si>
  <si>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</si>
  <si>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</si>
  <si>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</si>
  <si>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</si>
  <si>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</si>
  <si>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</si>
  <si>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</si>
  <si>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</si>
  <si>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</si>
  <si>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</si>
  <si>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</si>
  <si>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</si>
  <si>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</si>
  <si>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</si>
  <si>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</si>
  <si>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</si>
  <si>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</si>
  <si>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</si>
  <si>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</si>
  <si>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</si>
  <si>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</si>
  <si>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</si>
  <si>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</si>
  <si>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</si>
  <si>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</si>
  <si>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</si>
  <si>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</si>
  <si>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</si>
  <si>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</si>
  <si>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</si>
  <si>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</si>
  <si>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</si>
  <si>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</si>
  <si>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</si>
  <si>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</si>
  <si>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</si>
  <si>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</si>
  <si>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</si>
  <si>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</si>
  <si>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</si>
  <si>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</si>
  <si>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</si>
  <si>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</si>
  <si>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</si>
  <si>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</si>
  <si>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</si>
  <si>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</si>
  <si>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</si>
  <si>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</si>
  <si>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</si>
  <si>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</si>
  <si>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</si>
  <si>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</si>
  <si>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</si>
  <si>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</si>
  <si>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</si>
  <si>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</si>
  <si>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</si>
  <si>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</si>
  <si>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</si>
  <si>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</si>
  <si>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</si>
  <si>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</si>
  <si>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</si>
  <si>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</si>
  <si>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</si>
  <si>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</si>
  <si>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</si>
  <si>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</si>
  <si>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</si>
  <si>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</si>
  <si>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</si>
  <si>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</si>
  <si>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</si>
  <si>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</si>
  <si>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</si>
  <si>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</si>
  <si>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</si>
  <si>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</si>
  <si>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</si>
  <si>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</si>
  <si>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</si>
  <si>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</si>
  <si>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</si>
  <si>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</si>
  <si>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</si>
  <si>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</si>
  <si>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</si>
  <si>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</si>
  <si>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</si>
  <si>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</si>
  <si>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</si>
  <si>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</si>
  <si>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</si>
  <si>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</si>
  <si>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</si>
  <si>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</si>
  <si>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</si>
  <si>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</si>
  <si>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</si>
  <si>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</si>
  <si>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</si>
  <si>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</si>
  <si>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</si>
  <si>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</si>
  <si>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</si>
  <si>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</si>
  <si>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</si>
  <si>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</si>
  <si>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</si>
  <si>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</si>
  <si>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</si>
  <si>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</si>
  <si>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</si>
  <si>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</si>
  <si>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</si>
  <si>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</si>
  <si>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</si>
  <si>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</si>
  <si>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</si>
  <si>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</si>
  <si>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</si>
  <si>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</si>
  <si>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</si>
  <si>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</si>
  <si>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</si>
  <si>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</si>
  <si>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</si>
  <si>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</si>
  <si>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</si>
  <si>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</si>
  <si>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</si>
  <si>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</si>
  <si>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</si>
  <si>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</si>
  <si>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</si>
  <si>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</si>
  <si>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</si>
  <si>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</si>
  <si>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</si>
  <si>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</si>
  <si>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</si>
  <si>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</si>
  <si>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</si>
  <si>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</si>
  <si>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</si>
  <si>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</si>
  <si>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</si>
  <si>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</si>
  <si>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</si>
  <si>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</si>
  <si>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</si>
  <si>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</si>
  <si>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</si>
  <si>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</si>
  <si>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</si>
  <si>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</si>
  <si>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</si>
  <si>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</si>
  <si>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</si>
  <si>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</si>
  <si>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</si>
  <si>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</si>
  <si>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</si>
  <si>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</si>
  <si>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</si>
  <si>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</si>
  <si>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</si>
  <si>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</si>
  <si>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</si>
  <si>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</si>
  <si>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</si>
  <si>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</si>
  <si>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</si>
  <si>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</si>
  <si>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</si>
  <si>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</si>
  <si>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</si>
  <si>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</si>
  <si>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</si>
  <si>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</si>
  <si>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</si>
  <si>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</si>
  <si>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</si>
  <si>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</si>
  <si>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</si>
  <si>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</si>
  <si>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</si>
  <si>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</si>
  <si>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</si>
  <si>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</si>
  <si>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</si>
  <si>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</si>
  <si>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</si>
  <si>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</si>
  <si>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</si>
  <si>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</si>
  <si>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</si>
  <si>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</si>
  <si>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</si>
  <si>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</si>
  <si>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</si>
  <si>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</si>
  <si>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</si>
  <si>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</si>
  <si>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</si>
  <si>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</si>
  <si>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</si>
  <si>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</si>
  <si>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</si>
  <si>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</si>
  <si>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</si>
  <si>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</si>
  <si>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</si>
  <si>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</si>
  <si>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</si>
  <si>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</si>
  <si>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</si>
  <si>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</si>
  <si>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</si>
  <si>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</si>
  <si>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</si>
  <si>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</si>
  <si>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</si>
  <si>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</si>
  <si>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</si>
  <si>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</si>
  <si>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</si>
  <si>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</si>
  <si>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</si>
  <si>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</si>
  <si>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</si>
  <si>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</si>
  <si>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</si>
  <si>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</si>
  <si>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</si>
  <si>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</si>
  <si>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</si>
  <si>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</si>
  <si>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</si>
  <si>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</si>
  <si>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</si>
  <si>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</si>
  <si>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</si>
  <si>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</si>
  <si>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</si>
  <si>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</si>
  <si>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</si>
  <si>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</si>
  <si>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</si>
  <si>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</si>
  <si>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</si>
  <si>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</si>
  <si>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</si>
  <si>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</si>
  <si>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</si>
  <si>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</si>
  <si>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</si>
  <si>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</si>
  <si>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</si>
  <si>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</si>
  <si>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</si>
  <si>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</si>
  <si>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</si>
  <si>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</si>
  <si>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</si>
  <si>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</si>
  <si>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</si>
  <si>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</si>
  <si>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</si>
  <si>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</si>
  <si>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</si>
  <si>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</si>
  <si>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</si>
  <si>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</si>
  <si>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</si>
  <si>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</si>
  <si>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</si>
  <si>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</si>
  <si>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</si>
  <si>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</si>
  <si>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</si>
  <si>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</si>
  <si>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</si>
  <si>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</si>
  <si>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</si>
  <si>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</si>
  <si>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</si>
  <si>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</si>
  <si>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</si>
  <si>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</si>
  <si>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</si>
  <si>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</si>
  <si>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</si>
  <si>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</si>
  <si>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</si>
  <si>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</si>
  <si>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</si>
  <si>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</si>
  <si>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</si>
  <si>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</si>
  <si>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</si>
  <si>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</si>
  <si>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</si>
  <si>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</si>
  <si>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</si>
  <si>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</si>
  <si>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</si>
  <si>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</si>
  <si>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</si>
  <si>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</si>
  <si>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</si>
  <si>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</si>
  <si>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</si>
  <si>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</si>
  <si>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</si>
  <si>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</si>
  <si>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</si>
  <si>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</si>
  <si>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</si>
  <si>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</si>
  <si>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</si>
  <si>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</si>
  <si>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</si>
  <si>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</si>
  <si>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</si>
  <si>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</si>
  <si>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</si>
  <si>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</si>
  <si>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</si>
  <si>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</si>
  <si>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</si>
  <si>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</si>
  <si>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</si>
  <si>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</si>
  <si>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</si>
  <si>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</si>
  <si>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</si>
  <si>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</si>
  <si>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</si>
  <si>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</si>
  <si>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</si>
  <si>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</si>
  <si>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</si>
  <si>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</si>
  <si>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</si>
  <si>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</si>
  <si>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</si>
  <si>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</si>
  <si>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</si>
  <si>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</si>
  <si>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</si>
  <si>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</si>
  <si>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</si>
  <si>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</si>
  <si>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</si>
  <si>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</si>
  <si>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</si>
  <si>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</si>
  <si>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</si>
  <si>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</si>
  <si>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</si>
  <si>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</si>
  <si>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</si>
  <si>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</si>
  <si>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</si>
  <si>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</si>
  <si>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</si>
  <si>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</si>
  <si>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</si>
  <si>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</si>
  <si>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</si>
  <si>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</si>
  <si>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</si>
  <si>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</si>
  <si>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</si>
  <si>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</si>
  <si>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</si>
  <si>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</si>
  <si>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</si>
  <si>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</si>
  <si>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</si>
  <si>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</si>
  <si>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</si>
  <si>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</si>
  <si>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</si>
  <si>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</si>
  <si>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</si>
  <si>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</si>
  <si>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</si>
  <si>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</si>
  <si>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</si>
  <si>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</si>
  <si>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</si>
  <si>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</si>
  <si>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</si>
  <si>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</si>
  <si>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</si>
  <si>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</si>
  <si>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</si>
  <si>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</si>
  <si>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</si>
  <si>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</si>
  <si>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</si>
  <si>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</si>
  <si>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</si>
  <si>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</si>
  <si>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</si>
  <si>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</si>
  <si>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</si>
  <si>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</si>
  <si>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</si>
  <si>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</si>
  <si>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</si>
  <si>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</si>
  <si>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</si>
  <si>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</si>
  <si>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</si>
  <si>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</si>
  <si>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</si>
  <si>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</si>
  <si>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</si>
  <si>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</si>
  <si>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</si>
  <si>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</si>
  <si>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</si>
  <si>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</si>
  <si>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</si>
  <si>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</si>
  <si>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</si>
  <si>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</si>
  <si>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</si>
  <si>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</si>
  <si>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</si>
  <si>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</si>
  <si>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</si>
  <si>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</si>
  <si>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</si>
  <si>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</si>
  <si>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</si>
  <si>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</si>
  <si>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</si>
  <si>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</si>
  <si>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</si>
  <si>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</si>
  <si>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</si>
  <si>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</si>
  <si>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</si>
  <si>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</si>
  <si>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</si>
  <si>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</si>
  <si>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</si>
  <si>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</si>
  <si>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</si>
  <si>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</si>
  <si>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</si>
  <si>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</si>
  <si>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</si>
  <si>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</si>
  <si>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</si>
  <si>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</si>
  <si>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</si>
  <si>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</si>
  <si>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</si>
  <si>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</si>
  <si>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</si>
  <si>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</si>
  <si>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</si>
  <si>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</si>
  <si>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</si>
  <si>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</si>
  <si>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</si>
  <si>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</si>
  <si>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</si>
  <si>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</si>
  <si>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</si>
  <si>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</si>
  <si>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</si>
  <si>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</si>
  <si>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</si>
  <si>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</si>
  <si>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</si>
  <si>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</si>
  <si>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</si>
  <si>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</si>
  <si>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</si>
  <si>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</si>
  <si>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</si>
  <si>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</si>
  <si>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</si>
  <si>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</si>
  <si>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</si>
  <si>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</si>
  <si>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</si>
  <si>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</si>
  <si>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</si>
  <si>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</si>
  <si>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</si>
  <si>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</si>
  <si>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</si>
  <si>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</si>
  <si>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</si>
  <si>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</si>
  <si>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</si>
  <si>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</si>
  <si>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</si>
  <si>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</si>
  <si>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</si>
  <si>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</si>
  <si>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</si>
  <si>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</si>
  <si>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</si>
  <si>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</si>
  <si>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</si>
  <si>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</si>
  <si>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</si>
  <si>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</si>
  <si>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</si>
  <si>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</si>
  <si>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</si>
  <si>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</si>
  <si>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</si>
  <si>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</si>
  <si>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</si>
  <si>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</si>
  <si>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</si>
  <si>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</si>
  <si>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</si>
  <si>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</si>
  <si>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</si>
  <si>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</si>
  <si>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</si>
  <si>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</si>
  <si>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</si>
  <si>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</si>
  <si>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</si>
  <si>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</si>
  <si>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</si>
  <si>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</si>
  <si>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</si>
  <si>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</si>
  <si>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</si>
  <si>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</si>
  <si>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</si>
  <si>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</si>
  <si>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</si>
  <si>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</si>
  <si>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</si>
  <si>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</si>
  <si>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</si>
  <si>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</si>
  <si>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</si>
  <si>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</si>
  <si>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</si>
  <si>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</si>
  <si>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</si>
  <si>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</si>
  <si>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</si>
  <si>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</si>
  <si>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</si>
  <si>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</si>
  <si>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</si>
  <si>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</si>
  <si>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</si>
  <si>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</si>
  <si>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</si>
  <si>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</si>
  <si>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</si>
  <si>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</si>
  <si>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</si>
  <si>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</si>
  <si>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</si>
  <si>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</si>
  <si>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</si>
  <si>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</si>
  <si>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</si>
  <si>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</si>
  <si>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</si>
  <si>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</si>
  <si>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</si>
  <si>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</si>
  <si>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</si>
  <si>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</si>
  <si>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</si>
  <si>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</si>
  <si>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</si>
  <si>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</si>
  <si>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</si>
  <si>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</si>
  <si>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</si>
  <si>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</si>
  <si>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</si>
  <si>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</si>
  <si>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</si>
  <si>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</si>
  <si>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</si>
  <si>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</si>
  <si>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</si>
  <si>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</si>
  <si>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</si>
  <si>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</si>
  <si>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</si>
  <si>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</si>
  <si>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</si>
  <si>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</si>
  <si>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</si>
  <si>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</si>
  <si>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</si>
  <si>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</si>
  <si>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</si>
  <si>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</si>
  <si>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</si>
  <si>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</si>
  <si>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</si>
  <si>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</si>
  <si>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</si>
  <si>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</si>
  <si>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</si>
  <si>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</si>
  <si>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</si>
  <si>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</si>
  <si>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</si>
  <si>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</si>
  <si>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</si>
  <si>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</si>
  <si>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</si>
  <si>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</si>
  <si>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</si>
  <si>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</si>
  <si>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</si>
  <si>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</si>
  <si>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</si>
  <si>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</si>
  <si>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</si>
  <si>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</si>
  <si>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</si>
  <si>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</si>
  <si>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</si>
  <si>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</si>
  <si>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</si>
  <si>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</si>
  <si>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</si>
  <si>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</si>
  <si>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</si>
  <si>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</si>
  <si>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</si>
  <si>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</si>
  <si>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</si>
  <si>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</si>
  <si>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</si>
  <si>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</si>
  <si>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</si>
  <si>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</si>
  <si>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</si>
  <si>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</si>
  <si>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</si>
  <si>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</si>
  <si>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</si>
  <si>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</si>
  <si>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</si>
  <si>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</si>
  <si>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</si>
  <si>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</si>
  <si>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</si>
  <si>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</si>
  <si>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</si>
  <si>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</si>
  <si>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</si>
  <si>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</si>
  <si>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</si>
  <si>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</si>
  <si>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</si>
  <si>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</si>
  <si>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</si>
  <si>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</si>
  <si>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</si>
  <si>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</si>
  <si>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</si>
  <si>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</si>
  <si>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</si>
  <si>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</si>
  <si>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</si>
  <si>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</si>
  <si>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</si>
  <si>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</si>
  <si>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</si>
  <si>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</si>
  <si>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</si>
  <si>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</si>
  <si>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</si>
  <si>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</si>
  <si>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</si>
  <si>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</si>
  <si>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</si>
  <si>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</si>
  <si>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</si>
  <si>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</si>
  <si>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</si>
  <si>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</si>
  <si>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</si>
  <si>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</si>
  <si>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</si>
  <si>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</si>
  <si>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</si>
  <si>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</si>
  <si>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</si>
  <si>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</si>
  <si>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</si>
  <si>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</si>
  <si>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</si>
  <si>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</si>
  <si>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</si>
  <si>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</si>
  <si>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</si>
  <si>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</si>
  <si>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</si>
  <si>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</si>
  <si>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</si>
  <si>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</si>
  <si>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</si>
  <si>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</si>
  <si>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</si>
  <si>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</si>
  <si>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</si>
  <si>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</si>
  <si>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</si>
  <si>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</si>
  <si>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</si>
  <si>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</si>
  <si>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</si>
  <si>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</si>
  <si>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</si>
  <si>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</si>
  <si>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</si>
  <si>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</si>
  <si>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</si>
  <si>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</si>
  <si>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</si>
  <si>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</si>
  <si>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</si>
  <si>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</si>
  <si>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</si>
  <si>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</si>
  <si>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</si>
  <si>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</si>
  <si>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</si>
  <si>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</si>
  <si>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</si>
  <si>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</si>
  <si>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</si>
  <si>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</si>
  <si>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</si>
  <si>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</si>
  <si>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</si>
  <si>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</si>
  <si>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</si>
  <si>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</si>
  <si>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</si>
  <si>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</si>
  <si>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</si>
  <si>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</si>
  <si>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</si>
  <si>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</si>
  <si>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</si>
  <si>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</si>
  <si>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</si>
  <si>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</si>
  <si>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</si>
  <si>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</si>
  <si>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</si>
  <si>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</si>
  <si>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</si>
  <si>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</si>
  <si>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</si>
  <si>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</si>
  <si>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</si>
  <si>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</si>
  <si>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</si>
  <si>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</si>
  <si>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</si>
  <si>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</si>
  <si>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</si>
  <si>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</si>
  <si>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</si>
  <si>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</si>
  <si>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</si>
  <si>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</si>
  <si>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</si>
  <si>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</si>
  <si>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</si>
  <si>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</si>
  <si>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</si>
  <si>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</si>
  <si>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</si>
  <si>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</si>
  <si>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</si>
  <si>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</si>
  <si>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</si>
  <si>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</si>
  <si>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</si>
  <si>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</si>
  <si>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</si>
  <si>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</si>
  <si>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</si>
  <si>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</si>
  <si>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</si>
  <si>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</si>
  <si>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</si>
  <si>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</si>
  <si>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</si>
  <si>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</si>
  <si>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</si>
  <si>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</si>
  <si>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</si>
  <si>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</si>
  <si>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</si>
  <si>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</si>
  <si>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</si>
  <si>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</si>
  <si>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</si>
  <si>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</si>
  <si>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</si>
  <si>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</si>
  <si>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</si>
  <si>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</si>
  <si>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</si>
  <si>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</si>
  <si>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</si>
  <si>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</si>
  <si>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</si>
  <si>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</si>
  <si>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</si>
  <si>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</si>
  <si>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</si>
  <si>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</si>
  <si>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</si>
  <si>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</si>
  <si>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</si>
  <si>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</si>
  <si>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</si>
  <si>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</si>
  <si>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</si>
  <si>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</si>
  <si>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</si>
  <si>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</si>
  <si>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</si>
  <si>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</si>
  <si>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</si>
  <si>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</si>
  <si>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</si>
  <si>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</si>
  <si>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</si>
  <si>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</si>
  <si>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</si>
  <si>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</si>
  <si>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</si>
  <si>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</si>
  <si>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</si>
  <si>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</si>
  <si>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</si>
  <si>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</si>
  <si>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</si>
  <si>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</si>
  <si>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</si>
  <si>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</si>
  <si>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</si>
  <si>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</si>
  <si>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</si>
  <si>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</si>
  <si>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</si>
  <si>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</si>
  <si>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</si>
  <si>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</si>
  <si>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</si>
  <si>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</si>
  <si>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</si>
  <si>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</si>
  <si>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</si>
  <si>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</si>
  <si>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</si>
  <si>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</si>
  <si>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</si>
  <si>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</si>
  <si>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</si>
  <si>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</si>
  <si>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</si>
  <si>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</si>
  <si>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</si>
  <si>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</si>
  <si>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</si>
  <si>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</si>
  <si>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</si>
  <si>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</si>
  <si>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</si>
  <si>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</si>
  <si>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</si>
  <si>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</si>
  <si>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</si>
  <si>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</si>
  <si>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</si>
  <si>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</si>
  <si>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</si>
  <si>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</si>
  <si>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</si>
  <si>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</si>
  <si>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</si>
  <si>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</si>
  <si>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</si>
  <si>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</si>
  <si>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</si>
  <si>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</si>
  <si>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</si>
  <si>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</si>
  <si>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</si>
  <si>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</si>
  <si>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</si>
  <si>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</si>
  <si>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</si>
  <si>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</si>
  <si>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</si>
  <si>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</si>
  <si>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</si>
  <si>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</si>
  <si>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</si>
  <si>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</si>
  <si>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</si>
  <si>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</si>
  <si>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</si>
  <si>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</si>
  <si>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</si>
  <si>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</si>
  <si>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</si>
  <si>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</si>
  <si>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</si>
  <si>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</si>
  <si>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</si>
  <si>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</si>
  <si>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</si>
  <si>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</si>
  <si>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</si>
  <si>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</si>
  <si>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</si>
  <si>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</si>
  <si>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</si>
  <si>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</si>
  <si>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</si>
  <si>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</si>
  <si>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</si>
  <si>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</si>
  <si>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</si>
  <si>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</si>
  <si>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</si>
  <si>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</si>
  <si>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</si>
  <si>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</si>
  <si>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</si>
  <si>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</si>
  <si>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</si>
  <si>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</si>
  <si>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</si>
  <si>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</si>
  <si>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</si>
  <si>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</si>
  <si>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</si>
  <si>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</si>
  <si>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</si>
  <si>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</si>
  <si>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</si>
  <si>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</si>
  <si>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</si>
  <si>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</si>
  <si>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</si>
  <si>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</si>
  <si>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</si>
  <si>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</si>
  <si>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</si>
  <si>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</si>
  <si>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</si>
  <si>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</si>
  <si>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</si>
  <si>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</si>
  <si>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</si>
  <si>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</si>
  <si>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</si>
  <si>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</si>
  <si>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</si>
  <si>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</si>
  <si>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</si>
  <si>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</si>
  <si>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</si>
  <si>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</si>
  <si>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</si>
  <si>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</si>
  <si>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</si>
  <si>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</si>
  <si>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</si>
  <si>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</si>
  <si>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</si>
  <si>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</si>
  <si>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</si>
  <si>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</si>
  <si>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</si>
  <si>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</si>
  <si>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</si>
  <si>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</si>
  <si>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</si>
  <si>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</si>
  <si>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</si>
  <si>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</si>
  <si>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</si>
  <si>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</si>
  <si>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</si>
  <si>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</si>
  <si>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</si>
  <si>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</si>
  <si>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</si>
  <si>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</si>
  <si>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</si>
  <si>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</si>
  <si>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</si>
  <si>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</si>
  <si>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</si>
  <si>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</si>
  <si>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</si>
  <si>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</si>
  <si>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</si>
  <si>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</si>
  <si>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</si>
  <si>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</si>
  <si>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</si>
  <si>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</si>
  <si>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</si>
  <si>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</si>
  <si>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</si>
  <si>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</si>
  <si>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</si>
  <si>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</si>
  <si>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</si>
  <si>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</si>
  <si>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</si>
  <si>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</si>
  <si>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</si>
  <si>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</si>
  <si>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</si>
  <si>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</si>
  <si>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</si>
  <si>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</si>
  <si>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</si>
  <si>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</si>
  <si>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</si>
  <si>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</si>
  <si>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</si>
  <si>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</si>
  <si>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</si>
  <si>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</si>
  <si>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</si>
  <si>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</si>
  <si>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</si>
  <si>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</si>
  <si>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</si>
  <si>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</si>
  <si>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</si>
  <si>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</si>
  <si>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</si>
  <si>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</si>
  <si>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</si>
  <si>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</si>
  <si>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</si>
  <si>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</si>
  <si>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</si>
  <si>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</si>
  <si>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</si>
  <si>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</si>
  <si>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</si>
  <si>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</si>
  <si>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</si>
  <si>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</si>
  <si>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</si>
  <si>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</si>
  <si>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</si>
  <si>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</si>
  <si>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</si>
  <si>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</si>
  <si>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</si>
  <si>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</si>
  <si>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</si>
  <si>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</si>
  <si>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</si>
  <si>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</si>
  <si>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</si>
  <si>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</si>
  <si>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</si>
  <si>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</si>
  <si>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</si>
  <si>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</si>
  <si>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</si>
  <si>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</si>
  <si>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</si>
  <si>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</si>
  <si>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</si>
  <si>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</si>
  <si>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</si>
  <si>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</si>
  <si>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</si>
  <si>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</si>
  <si>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</si>
  <si>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</si>
  <si>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</si>
  <si>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</si>
  <si>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</si>
  <si>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</si>
  <si>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</si>
  <si>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</si>
  <si>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</si>
  <si>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</si>
  <si>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</si>
  <si>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</si>
  <si>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</si>
  <si>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</si>
  <si>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</si>
  <si>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</si>
  <si>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</si>
  <si>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</si>
  <si>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</si>
  <si>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</si>
  <si>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</si>
  <si>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</si>
  <si>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</si>
  <si>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</si>
  <si>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</si>
  <si>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</si>
  <si>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</si>
  <si>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</si>
  <si>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</si>
  <si>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</si>
  <si>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</si>
  <si>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</si>
  <si>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</si>
  <si>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</si>
  <si>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</si>
  <si>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</si>
  <si>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</si>
  <si>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</si>
  <si>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</si>
  <si>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</si>
  <si>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</si>
  <si>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</si>
  <si>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</si>
  <si>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</si>
  <si>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</si>
  <si>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</si>
  <si>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</si>
  <si>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</si>
  <si>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</si>
  <si>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</si>
  <si>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</si>
  <si>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</si>
  <si>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</si>
  <si>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</si>
  <si>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</si>
  <si>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</si>
  <si>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</si>
  <si>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</si>
  <si>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</si>
  <si>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</si>
  <si>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</si>
  <si>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</si>
  <si>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</si>
  <si>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</si>
  <si>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</si>
  <si>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</si>
  <si>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</si>
  <si>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</si>
  <si>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</si>
  <si>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</si>
  <si>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</si>
  <si>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</si>
  <si>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</si>
  <si>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</si>
  <si>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</si>
  <si>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</si>
  <si>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</si>
  <si>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</si>
  <si>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</si>
  <si>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</si>
  <si>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</si>
  <si>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</si>
  <si>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</si>
  <si>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</si>
  <si>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</si>
  <si>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</si>
  <si>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</si>
  <si>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</si>
  <si>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</si>
  <si>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</si>
  <si>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</si>
  <si>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</si>
  <si>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</si>
  <si>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</si>
  <si>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</si>
  <si>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</si>
  <si>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</si>
  <si>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</si>
  <si>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</si>
  <si>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</si>
  <si>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</si>
  <si>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</si>
  <si>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</si>
  <si>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</si>
  <si>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</si>
  <si>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</si>
  <si>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</si>
  <si>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</si>
  <si>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</si>
  <si>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</si>
  <si>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</si>
  <si>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</si>
  <si>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</si>
  <si>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</si>
  <si>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</si>
  <si>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</si>
  <si>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</si>
  <si>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</si>
  <si>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</si>
  <si>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</si>
  <si>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</si>
  <si>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</si>
  <si>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</si>
  <si>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</si>
  <si>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</si>
  <si>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</si>
  <si>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</si>
  <si>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</si>
  <si>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</si>
  <si>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</si>
  <si>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</si>
  <si>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</si>
  <si>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</si>
  <si>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</si>
  <si>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</si>
  <si>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</si>
  <si>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</si>
  <si>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</si>
  <si>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</si>
  <si>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</si>
  <si>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</si>
  <si>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</si>
  <si>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</si>
  <si>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</si>
  <si>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</si>
  <si>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</si>
  <si>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</si>
  <si>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</si>
  <si>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</si>
  <si>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</si>
  <si>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</si>
  <si>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</si>
  <si>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</si>
  <si>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</si>
  <si>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</si>
  <si>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</si>
  <si>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</si>
  <si>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</si>
  <si>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</si>
  <si>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</si>
  <si>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</si>
  <si>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</si>
  <si>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</si>
  <si>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</si>
  <si>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</si>
  <si>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</si>
  <si>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</si>
  <si>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</si>
  <si>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</si>
  <si>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</si>
  <si>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</si>
  <si>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</si>
  <si>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</si>
  <si>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</si>
  <si>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</si>
  <si>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</si>
  <si>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</si>
  <si>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</si>
  <si>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</si>
  <si>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</si>
  <si>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</si>
  <si>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</si>
  <si>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</si>
  <si>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</si>
  <si>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</si>
  <si>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</si>
  <si>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</si>
  <si>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</si>
  <si>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</si>
  <si>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</si>
  <si>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</si>
  <si>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</si>
  <si>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</si>
  <si>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</si>
  <si>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</si>
  <si>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</si>
  <si>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</si>
  <si>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</si>
  <si>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</si>
  <si>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</si>
  <si>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</si>
  <si>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</si>
  <si>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</si>
  <si>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</si>
  <si>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</si>
  <si>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</si>
  <si>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</si>
  <si>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</si>
  <si>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</si>
  <si>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</si>
  <si>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</si>
  <si>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</si>
  <si>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</si>
  <si>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</si>
  <si>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</si>
  <si>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</si>
  <si>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</si>
  <si>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</si>
  <si>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</si>
  <si>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</si>
  <si>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</si>
  <si>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</si>
  <si>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</si>
  <si>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</si>
  <si>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</si>
  <si>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</si>
  <si>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</si>
  <si>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</si>
  <si>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</si>
  <si>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</si>
  <si>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</si>
  <si>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</si>
  <si>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</si>
  <si>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</si>
  <si>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</si>
  <si>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</si>
  <si>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</si>
  <si>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</si>
  <si>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</si>
  <si>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</si>
  <si>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</si>
  <si>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</si>
  <si>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</si>
  <si>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</si>
  <si>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</si>
  <si>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</si>
  <si>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</si>
  <si>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</si>
  <si>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</si>
  <si>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</si>
  <si>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</si>
  <si>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</si>
  <si>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</si>
  <si>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</si>
  <si>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</si>
  <si>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</si>
  <si>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</si>
  <si>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</si>
  <si>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</si>
  <si>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</si>
  <si>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</si>
  <si>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</si>
  <si>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</si>
  <si>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</si>
  <si>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</si>
  <si>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</si>
  <si>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</si>
  <si>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</si>
  <si>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</si>
  <si>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</si>
  <si>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</si>
  <si>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</si>
  <si>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</si>
  <si>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</si>
  <si>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</si>
  <si>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</si>
  <si>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</si>
  <si>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</si>
  <si>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</si>
  <si>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</si>
  <si>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</si>
  <si>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</si>
  <si>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</si>
  <si>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</si>
  <si>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</si>
  <si>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</si>
  <si>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</si>
  <si>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</si>
  <si>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</si>
  <si>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</si>
  <si>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</si>
  <si>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</si>
  <si>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</si>
  <si>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</si>
  <si>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</si>
  <si>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</si>
  <si>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</si>
  <si>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</si>
  <si>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</si>
  <si>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</si>
  <si>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</si>
  <si>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</si>
  <si>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</si>
  <si>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</si>
  <si>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</si>
  <si>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</si>
  <si>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</si>
  <si>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</si>
  <si>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</si>
  <si>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</si>
  <si>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</si>
  <si>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</si>
  <si>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</si>
  <si>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</si>
  <si>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</si>
  <si>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</si>
  <si>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</si>
  <si>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</si>
  <si>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</si>
  <si>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</si>
  <si>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</si>
  <si>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</si>
  <si>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</si>
  <si>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</si>
  <si>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</si>
  <si>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</si>
  <si>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</si>
  <si>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</si>
  <si>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</si>
  <si>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</si>
  <si>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</si>
  <si>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</si>
  <si>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</si>
  <si>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</si>
  <si>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</si>
  <si>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</si>
  <si>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</si>
  <si>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</si>
  <si>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</si>
  <si>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</si>
  <si>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</si>
  <si>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</si>
  <si>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</si>
  <si>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</si>
  <si>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</si>
  <si>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</si>
  <si>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</si>
  <si>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</si>
  <si>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</si>
  <si>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</si>
  <si>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</si>
  <si>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</si>
  <si>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</si>
  <si>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</si>
  <si>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</si>
  <si>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</si>
  <si>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</si>
  <si>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</si>
  <si>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</si>
  <si>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</si>
  <si>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</si>
  <si>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</si>
  <si>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</si>
  <si>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</si>
  <si>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</si>
  <si>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</si>
  <si>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</si>
  <si>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</si>
  <si>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</si>
  <si>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</si>
  <si>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</si>
  <si>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</si>
  <si>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</si>
  <si>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</si>
  <si>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</si>
  <si>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</si>
  <si>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</si>
  <si>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</si>
  <si>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</si>
  <si>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</si>
  <si>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</si>
  <si>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</si>
  <si>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</si>
  <si>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</si>
  <si>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</si>
  <si>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</si>
  <si>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</si>
  <si>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</si>
  <si>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</si>
  <si>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</si>
  <si>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</si>
  <si>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</si>
  <si>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</si>
  <si>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</si>
  <si>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</si>
  <si>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</si>
  <si>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</si>
  <si>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</si>
  <si>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</si>
  <si>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</si>
  <si>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</si>
  <si>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</si>
  <si>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</si>
  <si>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</si>
  <si>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</si>
  <si>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</si>
  <si>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</si>
  <si>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</si>
  <si>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</si>
  <si>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</si>
  <si>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</si>
  <si>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</si>
  <si>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</si>
  <si>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</si>
  <si>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</si>
  <si>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</si>
  <si>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</si>
  <si>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</si>
  <si>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</si>
  <si>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</si>
  <si>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</si>
  <si>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</si>
  <si>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</si>
  <si>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</si>
  <si>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</si>
  <si>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</si>
  <si>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</si>
  <si>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</si>
  <si>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</si>
  <si>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</si>
  <si>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</si>
  <si>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</si>
  <si>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</si>
  <si>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</si>
  <si>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</si>
  <si>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</si>
  <si>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</si>
  <si>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</si>
  <si>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</si>
  <si>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</si>
  <si>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</si>
  <si>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</si>
  <si>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</si>
  <si>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</si>
  <si>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</si>
  <si>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</si>
  <si>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</si>
  <si>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</si>
  <si>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</si>
  <si>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</si>
  <si>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</si>
  <si>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</si>
  <si>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</si>
  <si>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</si>
  <si>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</si>
  <si>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</si>
  <si>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</si>
  <si>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</si>
  <si>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</si>
  <si>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</si>
  <si>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</si>
  <si>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</si>
  <si>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</si>
  <si>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</si>
  <si>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</si>
  <si>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</si>
  <si>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</si>
  <si>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</si>
  <si>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</si>
  <si>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</si>
  <si>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</si>
  <si>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</si>
  <si>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</si>
  <si>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</si>
  <si>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</si>
  <si>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</si>
  <si>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</si>
  <si>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</si>
  <si>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</si>
  <si>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</si>
  <si>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</si>
  <si>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</si>
  <si>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</si>
  <si>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</si>
  <si>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</si>
  <si>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</si>
  <si>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</si>
  <si>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</si>
  <si>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</si>
  <si>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</si>
  <si>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</si>
  <si>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</si>
  <si>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</si>
  <si>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</si>
  <si>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</si>
  <si>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</si>
  <si>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</si>
  <si>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</si>
  <si>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</si>
  <si>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</si>
  <si>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</si>
  <si>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</si>
  <si>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</si>
  <si>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</si>
  <si>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</si>
  <si>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</si>
  <si>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</si>
  <si>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</si>
  <si>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</si>
  <si>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</si>
  <si>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</si>
  <si>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</si>
  <si>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</si>
  <si>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</si>
  <si>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</si>
  <si>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</si>
  <si>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</si>
  <si>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</si>
  <si>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</si>
  <si>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</si>
  <si>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</si>
  <si>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</si>
  <si>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</si>
  <si>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</si>
  <si>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</si>
  <si>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</si>
  <si>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</si>
  <si>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</si>
  <si>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</si>
  <si>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</si>
  <si>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</si>
  <si>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</si>
  <si>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</si>
  <si>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</si>
  <si>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</si>
  <si>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</si>
  <si>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</si>
  <si>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</si>
  <si>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</si>
  <si>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</si>
  <si>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</si>
  <si>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</si>
  <si>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</si>
  <si>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</si>
  <si>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</si>
  <si>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</si>
  <si>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</si>
  <si>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</si>
  <si>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</si>
  <si>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</si>
  <si>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</si>
  <si>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</si>
  <si>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</si>
  <si>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</si>
  <si>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</si>
  <si>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</si>
  <si>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</si>
  <si>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</si>
  <si>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</si>
  <si>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</si>
  <si>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</si>
  <si>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</si>
  <si>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</si>
  <si>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</si>
  <si>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</si>
  <si>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</si>
  <si>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</si>
  <si>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</si>
  <si>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</si>
  <si>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</si>
  <si>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</si>
  <si>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</si>
  <si>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</si>
  <si>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</si>
  <si>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</si>
  <si>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</si>
  <si>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</si>
  <si>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</si>
  <si>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</si>
  <si>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</si>
  <si>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</si>
  <si>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</si>
  <si>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</si>
  <si>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</si>
  <si>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</si>
  <si>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</si>
  <si>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</si>
  <si>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</si>
  <si>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</si>
  <si>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</si>
  <si>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</si>
  <si>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</si>
  <si>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</si>
  <si>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</si>
  <si>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</si>
  <si>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</si>
  <si>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</si>
  <si>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</si>
  <si>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</si>
  <si>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</si>
  <si>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</si>
  <si>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</si>
  <si>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</si>
  <si>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</si>
  <si>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</si>
  <si>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</si>
  <si>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</si>
  <si>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</si>
  <si>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</si>
  <si>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</si>
  <si>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</si>
  <si>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</si>
  <si>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</si>
  <si>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</si>
  <si>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</si>
  <si>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</si>
  <si>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</si>
  <si>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</si>
  <si>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</si>
  <si>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</si>
  <si>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</si>
  <si>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</si>
  <si>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</si>
  <si>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</si>
  <si>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</si>
  <si>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</si>
  <si>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</si>
  <si>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</si>
  <si>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</si>
  <si>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</si>
  <si>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</si>
  <si>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</si>
  <si>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</si>
  <si>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</si>
  <si>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</si>
  <si>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</si>
  <si>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</si>
  <si>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</si>
  <si>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</si>
  <si>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</si>
  <si>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</si>
  <si>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</si>
  <si>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</si>
  <si>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</si>
  <si>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</si>
  <si>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</si>
  <si>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</si>
  <si>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</si>
  <si>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</si>
  <si>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</si>
  <si>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</si>
  <si>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</si>
  <si>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</si>
  <si>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</si>
  <si>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</si>
  <si>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</si>
  <si>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</si>
  <si>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</si>
  <si>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</si>
  <si>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</si>
  <si>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</si>
  <si>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</si>
  <si>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</si>
  <si>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</si>
  <si>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</si>
  <si>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</si>
  <si>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</si>
  <si>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</si>
  <si>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</si>
  <si>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</si>
  <si>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</si>
  <si>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</si>
  <si>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</si>
  <si>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</si>
  <si>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</si>
  <si>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</si>
  <si>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</si>
  <si>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</si>
  <si>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</si>
  <si>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</si>
  <si>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</si>
  <si>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</si>
  <si>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</si>
  <si>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</si>
  <si>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</si>
  <si>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</si>
  <si>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</si>
  <si>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</si>
  <si>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</si>
  <si>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</si>
  <si>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</si>
  <si>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</si>
  <si>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</si>
  <si>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</si>
  <si>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</si>
  <si>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</si>
  <si>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</si>
  <si>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</si>
  <si>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</si>
  <si>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</si>
  <si>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</si>
  <si>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</si>
  <si>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</si>
  <si>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</si>
  <si>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</si>
  <si>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</si>
  <si>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</si>
  <si>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</si>
  <si>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</si>
  <si>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</si>
  <si>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</si>
  <si>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</si>
  <si>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</si>
  <si>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</si>
  <si>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</si>
  <si>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</si>
  <si>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</si>
  <si>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</si>
  <si>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</si>
  <si>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</si>
  <si>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</si>
  <si>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</si>
  <si>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</si>
  <si>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</si>
  <si>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</si>
  <si>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</si>
  <si>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</si>
  <si>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</si>
  <si>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</si>
  <si>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</si>
  <si>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</si>
  <si>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</si>
  <si>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</si>
  <si>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</si>
  <si>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</si>
  <si>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</si>
  <si>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</si>
  <si>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</si>
  <si>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</si>
  <si>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</si>
  <si>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</si>
  <si>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</si>
  <si>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</si>
  <si>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</si>
  <si>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</si>
  <si>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</si>
  <si>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</si>
  <si>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</si>
  <si>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</si>
  <si>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</si>
  <si>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</si>
  <si>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</si>
  <si>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</si>
  <si>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</si>
  <si>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</si>
  <si>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</si>
  <si>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</si>
  <si>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</si>
  <si>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</si>
  <si>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</si>
  <si>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</si>
  <si>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</si>
  <si>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</si>
  <si>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</si>
  <si>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</si>
  <si>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</si>
  <si>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</si>
  <si>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</si>
  <si>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</si>
  <si>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</si>
  <si>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</si>
  <si>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</si>
  <si>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</si>
  <si>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</si>
  <si>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</si>
  <si>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</si>
  <si>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</si>
  <si>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</si>
  <si>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</si>
  <si>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</si>
  <si>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</si>
  <si>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</si>
  <si>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</si>
  <si>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</si>
  <si>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</si>
  <si>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</si>
  <si>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</si>
  <si>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</si>
  <si>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</si>
  <si>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</si>
  <si>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</si>
  <si>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</si>
  <si>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</si>
  <si>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</si>
  <si>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</si>
  <si>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</si>
  <si>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</si>
  <si>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</si>
  <si>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</si>
  <si>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</si>
  <si>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</si>
  <si>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</si>
  <si>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</si>
  <si>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</si>
  <si>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</si>
  <si>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</si>
  <si>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</si>
  <si>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</si>
  <si>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</si>
  <si>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</si>
  <si>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</si>
  <si>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</si>
  <si>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</si>
  <si>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</si>
  <si>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</si>
  <si>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</si>
  <si>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</si>
  <si>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</si>
  <si>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</si>
  <si>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</si>
  <si>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</si>
  <si>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</si>
  <si>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</si>
  <si>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</si>
  <si>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</si>
  <si>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</si>
  <si>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</si>
  <si>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</si>
  <si>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</si>
  <si>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</si>
  <si>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</si>
  <si>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</si>
  <si>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</si>
  <si>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</si>
  <si>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</si>
  <si>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</si>
  <si>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</si>
  <si>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</si>
  <si>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</si>
  <si>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</si>
  <si>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</si>
  <si>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</si>
  <si>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</si>
  <si>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</si>
  <si>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</si>
  <si>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</si>
  <si>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</si>
  <si>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</si>
  <si>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</si>
  <si>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</si>
  <si>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</si>
  <si>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</si>
  <si>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</si>
  <si>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</si>
  <si>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</si>
  <si>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</si>
  <si>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</si>
  <si>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</si>
  <si>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</si>
  <si>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</si>
  <si>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</si>
  <si>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</si>
  <si>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</si>
  <si>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</si>
  <si>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</si>
  <si>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</si>
  <si>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</si>
  <si>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</si>
  <si>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</si>
  <si>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</si>
  <si>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</si>
  <si>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</si>
  <si>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</si>
  <si>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</si>
  <si>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</si>
  <si>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</si>
  <si>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</si>
  <si>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</si>
  <si>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</si>
  <si>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</si>
  <si>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</si>
  <si>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</si>
  <si>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</si>
  <si>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</si>
  <si>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</si>
  <si>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</si>
  <si>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</si>
  <si>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</si>
  <si>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</si>
  <si>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</si>
  <si>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</si>
  <si>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</si>
  <si>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</si>
  <si>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</si>
  <si>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</si>
  <si>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</si>
  <si>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</si>
  <si>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</si>
  <si>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</si>
  <si>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</si>
  <si>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</si>
  <si>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</si>
  <si>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</si>
  <si>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</si>
  <si>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</si>
  <si>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</si>
  <si>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</si>
  <si>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</si>
  <si>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</si>
  <si>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</si>
  <si>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</si>
  <si>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</si>
  <si>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</si>
  <si>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</si>
  <si>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</si>
  <si>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</si>
  <si>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</si>
  <si>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</si>
  <si>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</si>
  <si>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</si>
  <si>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</si>
  <si>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</si>
  <si>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</si>
  <si>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</si>
  <si>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</si>
  <si>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</si>
  <si>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</si>
  <si>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</si>
  <si>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</si>
  <si>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</si>
  <si>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</si>
  <si>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</si>
  <si>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</si>
  <si>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</si>
  <si>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</si>
  <si>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</si>
  <si>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</si>
  <si>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</si>
  <si>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</si>
  <si>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</si>
  <si>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</si>
  <si>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</si>
  <si>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</si>
  <si>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</si>
  <si>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</si>
  <si>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</si>
  <si>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</si>
  <si>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</si>
  <si>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</si>
  <si>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</si>
  <si>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</si>
  <si>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</si>
  <si>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</si>
  <si>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</si>
  <si>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</si>
  <si>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</si>
  <si>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</si>
  <si>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</si>
  <si>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</si>
  <si>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</si>
  <si>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</si>
  <si>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</si>
  <si>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</si>
  <si>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</si>
  <si>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</si>
  <si>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</si>
  <si>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</si>
  <si>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</si>
  <si>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</si>
  <si>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</si>
  <si>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</si>
  <si>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</si>
  <si>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</si>
  <si>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</si>
  <si>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</si>
  <si>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</si>
  <si>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</si>
  <si>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</si>
  <si>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</si>
  <si>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</si>
  <si>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</si>
  <si>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</si>
  <si>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</si>
  <si>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</si>
  <si>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</si>
  <si>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</si>
  <si>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</si>
  <si>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</si>
  <si>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</si>
  <si>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</si>
  <si>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</si>
  <si>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</si>
  <si>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</si>
  <si>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</si>
  <si>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</si>
  <si>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</si>
  <si>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</si>
  <si>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</si>
  <si>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</si>
  <si>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</si>
  <si>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</si>
  <si>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</si>
  <si>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</si>
  <si>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</si>
  <si>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</si>
  <si>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</si>
  <si>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</si>
  <si>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</si>
  <si>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</si>
  <si>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</si>
  <si>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</si>
  <si>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</si>
  <si>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</si>
  <si>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</si>
  <si>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</si>
  <si>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</si>
  <si>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</si>
  <si>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</si>
  <si>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</si>
  <si>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</si>
  <si>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</si>
  <si>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</si>
  <si>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</si>
  <si>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</si>
  <si>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</si>
  <si>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</si>
  <si>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</si>
  <si>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</si>
  <si>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</si>
  <si>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</si>
  <si>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</si>
  <si>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</si>
  <si>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</si>
  <si>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</si>
  <si>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</si>
  <si>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</si>
  <si>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</si>
  <si>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</si>
  <si>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</si>
  <si>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</si>
  <si>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</si>
  <si>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</si>
  <si>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</si>
  <si>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</si>
  <si>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</si>
  <si>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</si>
  <si>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</si>
  <si>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</si>
  <si>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</si>
  <si>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</si>
  <si>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</si>
  <si>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</si>
  <si>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</si>
  <si>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</si>
  <si>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</si>
  <si>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</si>
  <si>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</si>
  <si>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</si>
  <si>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</si>
  <si>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</si>
  <si>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</si>
  <si>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</si>
  <si>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</si>
  <si>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</si>
  <si>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</si>
  <si>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</si>
  <si>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</si>
  <si>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</si>
  <si>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</si>
  <si>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</si>
  <si>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</si>
  <si>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</si>
  <si>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</si>
  <si>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</si>
  <si>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</si>
  <si>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</si>
  <si>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</si>
  <si>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</si>
  <si>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</si>
  <si>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</si>
  <si>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</si>
  <si>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</si>
  <si>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</si>
  <si>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</si>
  <si>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</si>
  <si>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</si>
  <si>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</si>
  <si>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</si>
  <si>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</si>
  <si>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</si>
  <si>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</si>
  <si>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</si>
  <si>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</si>
  <si>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</si>
  <si>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</si>
  <si>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</si>
  <si>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</si>
  <si>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</si>
  <si>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</si>
  <si>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</si>
  <si>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</si>
  <si>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</si>
  <si>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</si>
  <si>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</si>
  <si>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</si>
  <si>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</si>
  <si>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</si>
  <si>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</si>
  <si>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</si>
  <si>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</si>
  <si>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</si>
  <si>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</si>
  <si>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</si>
  <si>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</si>
  <si>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</si>
  <si>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</si>
  <si>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</si>
  <si>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</si>
  <si>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</si>
  <si>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</si>
  <si>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</si>
  <si>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</si>
  <si>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</si>
  <si>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</si>
  <si>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</si>
  <si>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</si>
  <si>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</si>
  <si>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</si>
  <si>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</si>
  <si>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</si>
  <si>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</si>
  <si>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</si>
  <si>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</si>
  <si>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</si>
  <si>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</si>
  <si>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</si>
  <si>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</si>
  <si>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</si>
  <si>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</si>
  <si>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</si>
  <si>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</si>
  <si>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</si>
  <si>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</si>
  <si>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</si>
  <si>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</si>
  <si>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</si>
  <si>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</si>
  <si>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</si>
  <si>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</si>
  <si>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</si>
  <si>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</si>
  <si>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</si>
  <si>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</si>
  <si>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</si>
  <si>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</si>
  <si>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</si>
  <si>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</si>
  <si>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</si>
  <si>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</si>
  <si>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</si>
  <si>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</si>
  <si>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</si>
  <si>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</si>
  <si>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</si>
  <si>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</si>
  <si>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</si>
  <si>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</si>
  <si>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</si>
  <si>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</si>
  <si>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</si>
  <si>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</si>
  <si>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</si>
  <si>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</si>
  <si>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</si>
  <si>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</si>
  <si>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</si>
  <si>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</si>
  <si>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</si>
  <si>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</si>
  <si>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</si>
  <si>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</si>
  <si>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</si>
  <si>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</si>
  <si>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</si>
  <si>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</si>
  <si>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</si>
  <si>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</si>
  <si>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</si>
  <si>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</si>
  <si>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</si>
  <si>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</si>
  <si>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</si>
  <si>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</si>
  <si>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</si>
  <si>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</si>
  <si>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</si>
  <si>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</si>
  <si>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</si>
  <si>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</si>
  <si>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</si>
  <si>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</si>
  <si>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</si>
  <si>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</si>
  <si>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</si>
  <si>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</si>
  <si>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</si>
  <si>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</si>
  <si>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</si>
  <si>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</si>
  <si>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</si>
  <si>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</si>
  <si>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</si>
  <si>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</si>
  <si>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</si>
  <si>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</si>
  <si>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</si>
  <si>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</si>
  <si>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</si>
  <si>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</si>
  <si>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</si>
  <si>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</si>
  <si>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</si>
  <si>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</si>
  <si>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</si>
  <si>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</si>
  <si>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</si>
  <si>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</si>
  <si>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</si>
  <si>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</si>
  <si>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</si>
  <si>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</si>
  <si>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</si>
  <si>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</si>
  <si>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</si>
  <si>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</si>
  <si>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</si>
  <si>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</si>
  <si>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</si>
  <si>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</si>
  <si>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</si>
  <si>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</si>
  <si>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</si>
  <si>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</si>
  <si>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</si>
  <si>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</si>
  <si>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</si>
  <si>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</si>
  <si>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</si>
  <si>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</si>
  <si>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</si>
  <si>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</si>
  <si>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</si>
  <si>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</si>
  <si>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</si>
  <si>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</si>
  <si>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</si>
  <si>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</si>
  <si>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</si>
  <si>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</si>
  <si>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</si>
  <si>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</si>
  <si>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</si>
  <si>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</si>
  <si>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</si>
  <si>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</si>
  <si>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</si>
  <si>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</si>
  <si>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</si>
  <si>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</si>
  <si>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</si>
  <si>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</si>
  <si>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</si>
  <si>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</si>
  <si>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</si>
  <si>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</si>
  <si>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</si>
  <si>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</si>
  <si>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</si>
  <si>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</si>
  <si>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</si>
  <si>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</si>
  <si>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</si>
  <si>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</si>
  <si>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</si>
  <si>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</si>
  <si>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</si>
  <si>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</si>
  <si>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</si>
  <si>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</si>
  <si>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</si>
  <si>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</si>
  <si>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</si>
  <si>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</si>
  <si>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</si>
  <si>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</si>
  <si>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</si>
  <si>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</si>
  <si>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</si>
  <si>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</si>
  <si>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</si>
  <si>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</si>
  <si>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</si>
  <si>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</si>
  <si>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</si>
  <si>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</si>
  <si>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</si>
  <si>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</si>
  <si>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</si>
  <si>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</si>
  <si>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</si>
  <si>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</si>
  <si>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</si>
  <si>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</si>
  <si>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</si>
  <si>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</si>
  <si>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</si>
  <si>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</si>
  <si>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</si>
  <si>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</si>
  <si>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</si>
  <si>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</si>
  <si>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</si>
  <si>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</si>
  <si>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</si>
  <si>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</si>
  <si>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</si>
  <si>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</si>
  <si>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</si>
  <si>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</si>
  <si>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</si>
  <si>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</si>
  <si>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</si>
  <si>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</si>
  <si>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</si>
  <si>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</si>
  <si>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</si>
  <si>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</si>
  <si>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</si>
  <si>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</si>
  <si>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</si>
  <si>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</si>
  <si>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</si>
  <si>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</si>
  <si>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</si>
  <si>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</si>
  <si>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</si>
  <si>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</si>
  <si>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</si>
  <si>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</si>
  <si>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</si>
  <si>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</si>
  <si>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</si>
  <si>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</si>
  <si>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</si>
  <si>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</si>
  <si>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</si>
  <si>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</si>
  <si>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</si>
  <si>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</si>
  <si>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</si>
  <si>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</si>
  <si>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</si>
  <si>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</si>
  <si>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</si>
  <si>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</si>
  <si>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</si>
  <si>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</si>
  <si>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</si>
  <si>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</si>
  <si>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</si>
  <si>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</si>
  <si>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</si>
  <si>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</si>
  <si>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</si>
  <si>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</si>
  <si>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</si>
  <si>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</si>
  <si>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</si>
  <si>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</si>
  <si>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</si>
  <si>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</si>
  <si>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</si>
  <si>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</si>
  <si>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</si>
  <si>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</si>
  <si>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</si>
  <si>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</si>
  <si>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</si>
  <si>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</si>
  <si>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</si>
  <si>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</si>
  <si>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</si>
  <si>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</si>
  <si>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</si>
  <si>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</si>
  <si>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</si>
  <si>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</si>
  <si>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</si>
  <si>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</si>
  <si>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</si>
  <si>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</si>
  <si>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</si>
  <si>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</si>
  <si>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</si>
  <si>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</si>
  <si>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</si>
  <si>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</si>
  <si>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</si>
  <si>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</si>
  <si>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</si>
  <si>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</si>
  <si>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</si>
  <si>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</si>
  <si>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</si>
  <si>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</si>
  <si>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</si>
  <si>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</si>
  <si>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</si>
  <si>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</si>
  <si>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</si>
  <si>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</si>
  <si>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</si>
  <si>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</si>
  <si>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</si>
  <si>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</si>
  <si>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</si>
  <si>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</si>
  <si>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</si>
  <si>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</si>
  <si>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</si>
  <si>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</si>
  <si>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</si>
  <si>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</si>
  <si>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</si>
  <si>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</si>
  <si>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</si>
  <si>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</si>
  <si>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</si>
  <si>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</si>
  <si>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</si>
  <si>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</si>
  <si>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</si>
  <si>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</si>
  <si>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</si>
  <si>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</si>
  <si>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</si>
  <si>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</si>
  <si>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</si>
  <si>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</si>
  <si>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</si>
  <si>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</si>
  <si>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</si>
  <si>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</si>
  <si>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</si>
  <si>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</si>
  <si>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</si>
  <si>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</si>
  <si>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</si>
  <si>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</si>
  <si>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</si>
  <si>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</si>
  <si>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</si>
  <si>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</si>
  <si>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</si>
  <si>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</si>
  <si>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</si>
  <si>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</si>
  <si>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</si>
  <si>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</si>
  <si>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</si>
  <si>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</si>
  <si>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</si>
  <si>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</si>
  <si>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</si>
  <si>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</si>
  <si>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</si>
  <si>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</si>
  <si>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</si>
  <si>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</si>
  <si>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</si>
  <si>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</si>
  <si>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</si>
  <si>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</si>
  <si>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</si>
  <si>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</si>
  <si>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</si>
  <si>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</si>
  <si>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</si>
  <si>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</si>
  <si>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</si>
  <si>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</si>
  <si>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</si>
  <si>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</si>
  <si>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</si>
  <si>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</si>
  <si>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</si>
  <si>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</si>
  <si>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</si>
  <si>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</si>
  <si>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</si>
  <si>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</si>
  <si>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</si>
  <si>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</si>
  <si>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</si>
  <si>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</si>
  <si>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</si>
  <si>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</si>
  <si>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</si>
  <si>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</si>
  <si>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</si>
  <si>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</si>
  <si>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</si>
  <si>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</si>
  <si>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</si>
  <si>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</si>
  <si>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</si>
  <si>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</si>
  <si>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</si>
  <si>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</si>
  <si>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</si>
  <si>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</si>
  <si>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</si>
  <si>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</si>
  <si>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</si>
  <si>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</si>
  <si>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</si>
  <si>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</si>
  <si>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</si>
  <si>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</si>
  <si>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</si>
  <si>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</si>
  <si>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</si>
  <si>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</si>
  <si>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</si>
  <si>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</si>
  <si>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</si>
  <si>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</si>
  <si>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</si>
  <si>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</si>
  <si>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</si>
  <si>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</si>
  <si>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</si>
  <si>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</si>
  <si>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</si>
  <si>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</si>
  <si>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</si>
  <si>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</si>
  <si>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</si>
  <si>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</si>
  <si>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</si>
  <si>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</si>
  <si>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</si>
  <si>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</si>
  <si>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</si>
  <si>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</si>
  <si>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</si>
  <si>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</si>
  <si>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</si>
  <si>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</si>
  <si>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</si>
  <si>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</si>
  <si>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</si>
  <si>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</si>
  <si>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</si>
  <si>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</si>
  <si>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</si>
  <si>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</si>
  <si>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</si>
  <si>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</si>
  <si>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</si>
  <si>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</si>
  <si>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</si>
  <si>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</si>
  <si>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</si>
  <si>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</si>
  <si>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</si>
  <si>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</si>
  <si>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</si>
  <si>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</si>
  <si>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</si>
  <si>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</si>
  <si>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</si>
  <si>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</si>
  <si>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</si>
  <si>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</si>
  <si>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</si>
  <si>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</si>
  <si>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</si>
  <si>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</si>
  <si>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</si>
  <si>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</si>
  <si>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</si>
  <si>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</si>
  <si>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</si>
  <si>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</si>
  <si>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</si>
  <si>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</si>
  <si>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</si>
  <si>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</si>
  <si>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</si>
  <si>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</si>
  <si>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</si>
  <si>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</si>
  <si>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</si>
  <si>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</si>
  <si>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</si>
  <si>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</si>
  <si>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</si>
  <si>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</si>
  <si>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</si>
  <si>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</si>
  <si>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</si>
  <si>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</si>
  <si>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</si>
  <si>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</si>
  <si>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</si>
  <si>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</si>
  <si>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</si>
  <si>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</si>
  <si>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</si>
  <si>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</si>
  <si>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</si>
  <si>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</si>
  <si>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</si>
  <si>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</si>
  <si>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</si>
  <si>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</si>
  <si>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</si>
  <si>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</si>
  <si>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</si>
  <si>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</si>
  <si>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</si>
  <si>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</si>
  <si>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</si>
  <si>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</si>
  <si>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</si>
  <si>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</si>
  <si>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</si>
  <si>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</si>
  <si>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</si>
  <si>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</si>
  <si>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</si>
  <si>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</si>
  <si>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</si>
  <si>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</si>
  <si>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</si>
  <si>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</si>
  <si>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</si>
  <si>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</si>
  <si>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</si>
  <si>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</si>
  <si>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</si>
  <si>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</si>
  <si>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</si>
  <si>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</si>
  <si>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</si>
  <si>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</si>
  <si>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</si>
  <si>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</si>
  <si>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</si>
  <si>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</si>
  <si>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</si>
  <si>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</si>
  <si>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</si>
  <si>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</si>
  <si>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</si>
  <si>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</si>
  <si>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</si>
  <si>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</si>
  <si>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</si>
  <si>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</si>
  <si>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</si>
  <si>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</si>
  <si>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</si>
  <si>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</si>
  <si>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</si>
  <si>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</si>
  <si>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</si>
  <si>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</si>
  <si>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</si>
  <si>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</si>
  <si>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</si>
  <si>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</si>
  <si>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</si>
  <si>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</si>
  <si>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</si>
  <si>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</si>
  <si>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</si>
  <si>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</si>
  <si>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</si>
  <si>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</si>
  <si>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</si>
  <si>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</si>
  <si>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</si>
  <si>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</si>
  <si>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</si>
  <si>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</si>
  <si>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</si>
  <si>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</si>
  <si>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</si>
  <si>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</si>
  <si>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</si>
  <si>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</si>
  <si>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</si>
  <si>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</si>
  <si>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</si>
  <si>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</si>
  <si>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</si>
  <si>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</si>
  <si>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</si>
  <si>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</si>
  <si>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</si>
  <si>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</si>
  <si>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</si>
  <si>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</si>
  <si>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</si>
  <si>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</si>
  <si>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</si>
  <si>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</si>
  <si>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</si>
  <si>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</si>
  <si>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</si>
  <si>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</si>
  <si>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</si>
  <si>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</si>
  <si>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</si>
  <si>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</si>
  <si>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</si>
  <si>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</si>
  <si>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</si>
  <si>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</si>
  <si>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</si>
  <si>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</si>
  <si>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</si>
  <si>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</si>
  <si>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</si>
  <si>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</si>
  <si>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</si>
  <si>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</si>
  <si>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</si>
  <si>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</si>
  <si>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</si>
  <si>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</si>
  <si>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</si>
  <si>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</si>
  <si>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</si>
  <si>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</si>
  <si>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</si>
  <si>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</si>
  <si>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</si>
  <si>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</si>
  <si>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</si>
  <si>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</si>
  <si>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</si>
  <si>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</si>
  <si>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</si>
  <si>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</si>
  <si>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</si>
  <si>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</si>
  <si>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</si>
  <si>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</si>
  <si>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</si>
  <si>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</si>
  <si>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</si>
  <si>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</si>
  <si>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</si>
  <si>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</si>
  <si>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</si>
  <si>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</si>
  <si>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</si>
  <si>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</si>
  <si>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</si>
  <si>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</si>
  <si>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</si>
  <si>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</si>
  <si>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</si>
  <si>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</si>
  <si>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</si>
  <si>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</si>
  <si>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</si>
  <si>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</si>
  <si>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</si>
  <si>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</si>
  <si>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</si>
  <si>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</si>
  <si>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</si>
  <si>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</si>
  <si>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</si>
  <si>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</si>
  <si>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</si>
  <si>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</si>
  <si>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</si>
  <si>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</si>
  <si>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</si>
  <si>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</si>
  <si>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</si>
  <si>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</si>
  <si>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</si>
  <si>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</si>
  <si>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</si>
  <si>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</si>
  <si>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</si>
  <si>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</si>
  <si>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</si>
  <si>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</si>
  <si>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</si>
  <si>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</si>
  <si>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</si>
  <si>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</si>
  <si>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</si>
  <si>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</si>
  <si>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</si>
  <si>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</si>
  <si>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</si>
  <si>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</si>
  <si>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</si>
  <si>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</si>
  <si>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</si>
  <si>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</si>
  <si>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</si>
  <si>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</si>
  <si>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</si>
  <si>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</si>
  <si>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</si>
  <si>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</si>
  <si>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</si>
  <si>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</si>
  <si>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</si>
  <si>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</si>
  <si>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</si>
  <si>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</si>
  <si>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</si>
  <si>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</si>
  <si>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</si>
  <si>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</si>
  <si>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</si>
  <si>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</si>
  <si>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</si>
  <si>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</si>
  <si>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</si>
  <si>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</si>
  <si>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</si>
  <si>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</si>
  <si>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</si>
  <si>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</si>
  <si>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</si>
  <si>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</si>
  <si>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</si>
  <si>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</si>
  <si>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</si>
  <si>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</si>
  <si>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</si>
  <si>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</si>
  <si>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</si>
  <si>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</si>
  <si>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</si>
  <si>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</si>
  <si>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</si>
  <si>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</si>
  <si>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</si>
  <si>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</si>
  <si>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</si>
  <si>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</si>
  <si>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</si>
  <si>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</si>
  <si>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</si>
  <si>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</si>
  <si>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</si>
  <si>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</si>
  <si>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</si>
  <si>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</si>
  <si>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</si>
  <si>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</si>
  <si>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</si>
  <si>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</si>
  <si>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</si>
  <si>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</si>
  <si>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</si>
  <si>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</si>
  <si>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</si>
  <si>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</si>
  <si>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</si>
  <si>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</si>
  <si>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</si>
  <si>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</si>
  <si>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</si>
  <si>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</si>
  <si>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</si>
  <si>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</si>
  <si>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</si>
  <si>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</si>
  <si>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</si>
  <si>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</si>
  <si>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</si>
  <si>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</si>
  <si>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</si>
  <si>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</si>
  <si>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</si>
  <si>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</si>
  <si>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</si>
  <si>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</si>
  <si>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</si>
  <si>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</si>
  <si>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</si>
  <si>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</si>
  <si>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</si>
  <si>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</si>
  <si>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</si>
  <si>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</si>
  <si>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</si>
  <si>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</si>
  <si>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</si>
  <si>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</si>
  <si>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</si>
  <si>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</si>
  <si>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</si>
  <si>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</si>
  <si>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</si>
  <si>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</si>
  <si>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</si>
  <si>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</si>
  <si>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</si>
  <si>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</si>
  <si>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</si>
  <si>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</si>
  <si>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</si>
  <si>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</si>
  <si>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</si>
  <si>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</si>
  <si>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</si>
  <si>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</si>
  <si>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</si>
  <si>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</si>
  <si>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</si>
  <si>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</si>
  <si>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</si>
  <si>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</si>
  <si>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</si>
  <si>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</si>
  <si>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</si>
  <si>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</si>
  <si>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</si>
  <si>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</si>
  <si>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</si>
  <si>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</si>
  <si>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</si>
  <si>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</si>
  <si>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</si>
  <si>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</si>
  <si>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</si>
  <si>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</si>
  <si>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</si>
  <si>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</si>
  <si>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</si>
  <si>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</si>
  <si>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</si>
  <si>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</si>
  <si>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</si>
  <si>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</si>
  <si>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</si>
  <si>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</si>
  <si>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</si>
  <si>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</si>
  <si>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</si>
  <si>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</si>
  <si>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</si>
  <si>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</si>
  <si>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</si>
  <si>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</si>
  <si>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</si>
  <si>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</si>
  <si>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</si>
  <si>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</si>
  <si>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</si>
  <si>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</si>
  <si>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</si>
  <si>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</si>
  <si>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</si>
  <si>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</si>
  <si>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</si>
  <si>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</si>
  <si>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</si>
  <si>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</si>
  <si>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</si>
  <si>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</si>
  <si>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</si>
  <si>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</si>
  <si>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</si>
  <si>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</si>
  <si>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</si>
  <si>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</si>
  <si>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</si>
  <si>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</si>
  <si>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</si>
  <si>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</si>
  <si>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</si>
  <si>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</si>
  <si>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</si>
  <si>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</si>
  <si>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</si>
  <si>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</si>
  <si>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</si>
  <si>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</si>
  <si>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</si>
  <si>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</si>
  <si>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</si>
  <si>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</si>
  <si>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</si>
  <si>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</si>
  <si>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</si>
  <si>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</si>
  <si>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</si>
  <si>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</si>
  <si>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</si>
  <si>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</si>
  <si>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</si>
  <si>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</si>
  <si>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</si>
  <si>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</si>
  <si>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</si>
  <si>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</si>
  <si>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</si>
  <si>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</si>
  <si>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</si>
  <si>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</si>
  <si>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</si>
  <si>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</si>
  <si>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</si>
  <si>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</si>
  <si>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</si>
  <si>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</si>
  <si>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</si>
  <si>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</si>
  <si>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</si>
  <si>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</si>
  <si>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</si>
  <si>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</si>
  <si>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</si>
  <si>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</si>
  <si>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</si>
  <si>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</si>
  <si>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</si>
  <si>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</si>
  <si>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</si>
  <si>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</si>
  <si>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</si>
  <si>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</si>
  <si>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</si>
  <si>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</si>
  <si>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</si>
  <si>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</si>
  <si>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</si>
  <si>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</si>
  <si>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</si>
  <si>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</si>
  <si>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</si>
  <si>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</si>
  <si>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</si>
  <si>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</si>
  <si>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</si>
  <si>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</si>
  <si>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</si>
  <si>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</si>
  <si>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</si>
  <si>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</si>
  <si>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</si>
  <si>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</si>
  <si>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</si>
  <si>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</si>
  <si>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</si>
  <si>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</si>
  <si>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</si>
  <si>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</si>
  <si>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</si>
  <si>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</si>
  <si>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</si>
  <si>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</si>
  <si>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</si>
  <si>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</si>
  <si>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</si>
  <si>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</si>
  <si>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</si>
  <si>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</si>
  <si>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</si>
  <si>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</si>
  <si>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</si>
  <si>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</si>
  <si>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</si>
  <si>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</si>
  <si>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</si>
  <si>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</si>
  <si>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</si>
  <si>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</si>
  <si>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</si>
  <si>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</si>
  <si>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</si>
  <si>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</si>
  <si>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</si>
  <si>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</si>
  <si>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</si>
  <si>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</si>
  <si>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</si>
  <si>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</si>
  <si>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</si>
  <si>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</si>
  <si>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</si>
  <si>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</si>
  <si>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</si>
  <si>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</si>
  <si>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</si>
  <si>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</si>
  <si>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</si>
  <si>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</si>
  <si>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</si>
  <si>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</si>
  <si>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</si>
  <si>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</si>
  <si>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</si>
  <si>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</si>
  <si>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</si>
  <si>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</si>
  <si>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</si>
  <si>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</si>
  <si>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</si>
  <si>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</si>
  <si>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</si>
  <si>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</si>
  <si>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</si>
  <si>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</si>
  <si>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</si>
  <si>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</si>
  <si>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</si>
  <si>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</si>
  <si>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</si>
  <si>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</si>
  <si>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</si>
  <si>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</si>
  <si>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</si>
  <si>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</si>
  <si>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</si>
  <si>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</si>
  <si>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</si>
  <si>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</si>
  <si>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</si>
  <si>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</si>
  <si>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</si>
  <si>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</si>
  <si>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</si>
  <si>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</si>
  <si>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</si>
  <si>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</si>
  <si>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</si>
  <si>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</si>
  <si>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</si>
  <si>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</si>
  <si>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</si>
  <si>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</si>
  <si>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</si>
  <si>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</si>
  <si>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</si>
  <si>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</si>
  <si>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</si>
  <si>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</si>
  <si>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</si>
  <si>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</si>
  <si>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</si>
  <si>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</si>
  <si>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</si>
  <si>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</si>
  <si>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</si>
  <si>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</si>
  <si>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</si>
  <si>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</si>
  <si>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</si>
  <si>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</si>
  <si>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</si>
  <si>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</si>
  <si>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</si>
  <si>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</si>
  <si>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</si>
  <si>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</si>
  <si>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</si>
  <si>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</si>
  <si>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</si>
  <si>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</si>
  <si>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</si>
  <si>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</si>
  <si>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</si>
  <si>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</si>
  <si>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</si>
  <si>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</si>
  <si>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</si>
  <si>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</si>
  <si>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</si>
  <si>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</si>
  <si>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</si>
  <si>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</si>
  <si>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</si>
  <si>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</si>
  <si>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</si>
  <si>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</si>
  <si>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</si>
  <si>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</si>
  <si>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</si>
  <si>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</si>
  <si>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</si>
  <si>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</si>
  <si>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</si>
  <si>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</si>
  <si>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</si>
  <si>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</si>
  <si>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</si>
  <si>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</si>
  <si>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</si>
  <si>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</si>
  <si>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</si>
  <si>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</si>
  <si>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</si>
  <si>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</si>
  <si>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</si>
  <si>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</si>
  <si>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</si>
  <si>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</si>
  <si>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</si>
  <si>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</si>
  <si>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</si>
  <si>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</si>
  <si>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</si>
  <si>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</si>
  <si>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</si>
  <si>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</si>
  <si>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</si>
  <si>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</si>
  <si>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</si>
  <si>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</si>
  <si>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</si>
  <si>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</si>
  <si>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</si>
  <si>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</si>
  <si>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</si>
  <si>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</si>
  <si>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</si>
  <si>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</si>
  <si>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</si>
  <si>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</si>
  <si>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</si>
  <si>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</si>
  <si>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</si>
  <si>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</si>
  <si>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</si>
  <si>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</si>
  <si>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</si>
  <si>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</si>
  <si>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</si>
  <si>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</si>
  <si>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</si>
  <si>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</si>
  <si>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</si>
  <si>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</si>
  <si>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</si>
  <si>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</si>
  <si>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</si>
  <si>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</si>
  <si>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</si>
  <si>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</si>
  <si>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</si>
  <si>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</si>
  <si>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</si>
  <si>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</si>
  <si>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</si>
  <si>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</si>
  <si>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</si>
  <si>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</si>
  <si>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</si>
  <si>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</si>
  <si>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</si>
  <si>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</si>
  <si>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</si>
  <si>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</si>
  <si>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</si>
  <si>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</si>
  <si>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</si>
  <si>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</si>
  <si>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</si>
  <si>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</si>
  <si>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</si>
  <si>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</si>
  <si>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</si>
  <si>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</si>
  <si>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</si>
  <si>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</si>
  <si>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</si>
  <si>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</si>
  <si>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</si>
  <si>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</si>
  <si>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</si>
  <si>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</si>
  <si>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</si>
  <si>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</si>
  <si>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</si>
  <si>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</si>
  <si>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</si>
  <si>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</si>
  <si>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</si>
  <si>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</si>
  <si>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</si>
  <si>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</si>
  <si>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</si>
  <si>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</si>
  <si>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</si>
  <si>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</si>
  <si>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</si>
  <si>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</si>
  <si>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</si>
  <si>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</si>
  <si>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</si>
  <si>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</si>
  <si>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</si>
  <si>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</si>
  <si>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</si>
  <si>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</si>
  <si>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</si>
  <si>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</si>
  <si>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</si>
  <si>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</si>
  <si>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</si>
  <si>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</si>
  <si>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</si>
  <si>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</si>
  <si>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</si>
  <si>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</si>
  <si>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</si>
  <si>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</si>
  <si>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</si>
  <si>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</si>
  <si>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</si>
  <si>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</si>
  <si>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</si>
  <si>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</si>
  <si>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</si>
  <si>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</si>
  <si>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</si>
  <si>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</si>
  <si>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</si>
  <si>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</si>
  <si>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</si>
  <si>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</si>
  <si>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</si>
  <si>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</si>
  <si>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</si>
  <si>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</si>
  <si>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</si>
  <si>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</si>
  <si>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</si>
  <si>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</si>
  <si>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</si>
  <si>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</si>
  <si>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</si>
  <si>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</si>
  <si>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</si>
  <si>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</si>
  <si>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</si>
  <si>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</si>
  <si>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</si>
  <si>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</si>
  <si>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</si>
  <si>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</si>
  <si>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</si>
  <si>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</si>
  <si>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</si>
  <si>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</si>
  <si>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</si>
  <si>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</si>
  <si>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</si>
  <si>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</si>
  <si>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</si>
  <si>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</si>
  <si>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</si>
  <si>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</si>
  <si>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</si>
  <si>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</si>
  <si>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</si>
  <si>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</si>
  <si>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</si>
  <si>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</si>
  <si>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</si>
  <si>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</si>
  <si>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</si>
  <si>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</si>
  <si>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</si>
  <si>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</si>
  <si>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</si>
  <si>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</si>
  <si>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</si>
  <si>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</si>
  <si>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</si>
  <si>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</si>
  <si>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</si>
  <si>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</si>
  <si>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</si>
  <si>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</si>
  <si>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</si>
  <si>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</si>
  <si>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</si>
  <si>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</si>
  <si>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</si>
  <si>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</si>
  <si>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</si>
  <si>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</si>
  <si>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</si>
  <si>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</si>
  <si>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</si>
  <si>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</si>
  <si>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</si>
  <si>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</si>
  <si>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</si>
  <si>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</si>
  <si>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</si>
  <si>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</si>
  <si>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</si>
  <si>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</si>
  <si>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</si>
  <si>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</si>
  <si>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</si>
  <si>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</si>
  <si>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</si>
  <si>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</si>
  <si>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</si>
  <si>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</si>
  <si>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</si>
  <si>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</si>
  <si>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</si>
  <si>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</si>
  <si>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</si>
  <si>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</si>
  <si>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</si>
  <si>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</si>
  <si>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</si>
  <si>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</si>
  <si>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</si>
  <si>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</si>
  <si>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</si>
  <si>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</si>
  <si>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</si>
  <si>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</si>
  <si>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</si>
  <si>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</si>
  <si>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</si>
  <si>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</si>
  <si>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</si>
  <si>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</si>
  <si>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</si>
  <si>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</si>
  <si>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</si>
  <si>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</si>
  <si>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</si>
  <si>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</si>
  <si>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</si>
  <si>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</si>
  <si>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</si>
  <si>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</si>
  <si>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</si>
  <si>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</si>
  <si>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</si>
  <si>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</si>
  <si>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</si>
  <si>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</si>
  <si>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</si>
  <si>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</si>
  <si>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</si>
  <si>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</si>
  <si>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</si>
  <si>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</si>
  <si>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</si>
  <si>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</si>
  <si>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</si>
  <si>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</si>
  <si>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</si>
  <si>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</si>
  <si>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</si>
  <si>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</si>
  <si>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</si>
  <si>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</si>
  <si>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</si>
  <si>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</si>
  <si>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</si>
  <si>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</si>
  <si>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</si>
  <si>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</si>
  <si>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</si>
  <si>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</si>
  <si>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</si>
  <si>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</si>
  <si>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</si>
  <si>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</si>
  <si>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</si>
  <si>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</si>
  <si>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</si>
  <si>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</si>
  <si>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</si>
  <si>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</si>
  <si>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</si>
  <si>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</si>
  <si>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</si>
  <si>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</si>
  <si>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</si>
  <si>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</si>
  <si>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</si>
  <si>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</si>
  <si>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</si>
  <si>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</si>
  <si>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</si>
  <si>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</si>
  <si>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</si>
  <si>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</si>
  <si>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</si>
  <si>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</si>
  <si>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</si>
  <si>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</si>
  <si>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</si>
  <si>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</si>
  <si>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</si>
  <si>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</si>
  <si>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</si>
  <si>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</si>
  <si>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</si>
  <si>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</si>
  <si>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</si>
  <si>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</si>
  <si>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</si>
  <si>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</si>
  <si>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</si>
  <si>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</si>
  <si>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</si>
  <si>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</si>
  <si>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</si>
  <si>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</si>
  <si>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</si>
  <si>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</si>
  <si>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</si>
  <si>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</si>
  <si>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</si>
  <si>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</si>
  <si>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</si>
  <si>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</si>
  <si>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</si>
  <si>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</si>
  <si>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</si>
  <si>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</si>
  <si>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</si>
  <si>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</si>
  <si>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</si>
  <si>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</si>
  <si>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</si>
  <si>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</si>
  <si>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</si>
  <si>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</si>
  <si>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</si>
  <si>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</si>
  <si>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</si>
  <si>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</si>
  <si>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</si>
  <si>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</si>
  <si>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</si>
  <si>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</si>
  <si>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</si>
  <si>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</si>
  <si>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</si>
  <si>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</si>
  <si>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</si>
  <si>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</si>
  <si>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</si>
  <si>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</si>
  <si>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</si>
  <si>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</si>
  <si>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</si>
  <si>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</si>
  <si>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</si>
  <si>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</si>
  <si>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</si>
  <si>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</si>
  <si>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</si>
  <si>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</si>
  <si>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</si>
  <si>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</si>
  <si>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</si>
  <si>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</si>
  <si>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</si>
  <si>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</si>
  <si>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</si>
  <si>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</si>
  <si>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</si>
  <si>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</si>
  <si>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</si>
  <si>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</si>
  <si>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</si>
  <si>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</si>
  <si>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</si>
  <si>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</si>
  <si>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</si>
  <si>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</si>
  <si>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</si>
  <si>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</si>
  <si>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</si>
  <si>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</si>
  <si>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</si>
  <si>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</si>
  <si>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</si>
  <si>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</si>
  <si>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</si>
  <si>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</si>
  <si>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</si>
  <si>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</si>
  <si>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</si>
  <si>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</si>
  <si>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</si>
  <si>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</si>
  <si>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</si>
  <si>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</si>
  <si>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</si>
  <si>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</si>
  <si>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</si>
  <si>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</si>
  <si>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</si>
  <si>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</si>
  <si>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</si>
  <si>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</si>
  <si>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</si>
  <si>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</si>
  <si>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</si>
  <si>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</si>
  <si>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</si>
  <si>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</si>
  <si>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</si>
  <si>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</si>
  <si>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</si>
  <si>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</si>
  <si>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</si>
  <si>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</si>
  <si>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</si>
  <si>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</si>
  <si>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</si>
  <si>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</si>
  <si>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</si>
  <si>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</si>
  <si>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</si>
  <si>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</si>
  <si>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</si>
  <si>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</si>
  <si>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</si>
  <si>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</si>
  <si>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</si>
  <si>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</si>
  <si>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</si>
  <si>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</si>
  <si>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</si>
  <si>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</si>
  <si>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</si>
  <si>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</si>
  <si>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</si>
  <si>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</si>
  <si>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</si>
  <si>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</si>
  <si>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</si>
  <si>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</si>
  <si>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</si>
  <si>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</si>
  <si>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</si>
  <si>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</si>
  <si>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</si>
  <si>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</si>
  <si>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</si>
  <si>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</si>
  <si>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</si>
  <si>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</si>
  <si>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</si>
  <si>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</si>
  <si>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</si>
  <si>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</si>
  <si>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</si>
  <si>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</si>
  <si>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</si>
  <si>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</si>
  <si>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</si>
  <si>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</si>
  <si>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</si>
  <si>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</si>
  <si>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</si>
  <si>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</si>
  <si>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</si>
  <si>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</si>
  <si>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</si>
  <si>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</si>
  <si>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</si>
  <si>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</si>
  <si>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</si>
  <si>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</si>
  <si>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</si>
  <si>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</si>
  <si>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</si>
  <si>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</si>
  <si>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</si>
  <si>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</si>
  <si>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</si>
  <si>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</si>
  <si>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</si>
  <si>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</si>
  <si>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</si>
  <si>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</si>
  <si>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</si>
  <si>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</si>
  <si>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</si>
  <si>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</si>
  <si>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</si>
  <si>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</si>
  <si>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</si>
  <si>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</si>
  <si>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</si>
  <si>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</si>
  <si>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</si>
  <si>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</si>
  <si>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</si>
  <si>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</si>
  <si>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</si>
  <si>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</si>
  <si>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</si>
  <si>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</si>
  <si>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</si>
  <si>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</si>
  <si>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</si>
  <si>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</si>
  <si>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</si>
  <si>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</si>
  <si>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</si>
  <si>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</si>
  <si>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</si>
  <si>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</si>
  <si>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</si>
  <si>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</si>
  <si>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</si>
  <si>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</si>
  <si>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</si>
  <si>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</si>
  <si>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</si>
  <si>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</si>
  <si>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</si>
  <si>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</si>
  <si>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</si>
  <si>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</si>
  <si>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</si>
  <si>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</si>
  <si>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</si>
  <si>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</si>
  <si>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</si>
  <si>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</si>
  <si>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</si>
  <si>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</si>
  <si>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</si>
  <si>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</si>
  <si>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</si>
  <si>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</si>
  <si>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</si>
  <si>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</si>
  <si>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</si>
  <si>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</si>
  <si>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</si>
  <si>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</si>
  <si>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</si>
  <si>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</si>
  <si>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</si>
  <si>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</si>
  <si>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</si>
  <si>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</si>
  <si>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</si>
  <si>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</si>
  <si>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</si>
  <si>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</si>
  <si>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</si>
  <si>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</si>
  <si>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</si>
  <si>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</si>
  <si>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</si>
  <si>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</si>
  <si>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</si>
  <si>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</si>
  <si>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</si>
  <si>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</si>
  <si>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</si>
  <si>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</si>
  <si>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</si>
  <si>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</si>
  <si>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</si>
  <si>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</si>
  <si>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</si>
  <si>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</si>
  <si>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</si>
  <si>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</si>
  <si>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</si>
  <si>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</si>
  <si>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</si>
  <si>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</si>
  <si>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</si>
  <si>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</si>
  <si>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</si>
  <si>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</si>
  <si>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</si>
  <si>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</si>
  <si>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</si>
  <si>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</si>
  <si>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</si>
  <si>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</si>
  <si>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</si>
  <si>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</si>
  <si>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</si>
  <si>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</si>
  <si>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</si>
  <si>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</si>
  <si>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</si>
  <si>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</si>
  <si>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</si>
  <si>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</si>
  <si>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</si>
  <si>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</si>
  <si>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</si>
  <si>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</si>
  <si>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</si>
  <si>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</si>
  <si>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</si>
  <si>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</si>
  <si>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</si>
  <si>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</si>
  <si>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</si>
  <si>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</si>
  <si>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</si>
  <si>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</si>
  <si>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</si>
  <si>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</si>
  <si>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</si>
  <si>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</si>
  <si>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</si>
  <si>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</si>
  <si>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</si>
  <si>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</si>
  <si>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</si>
  <si>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</si>
  <si>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</si>
  <si>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</si>
  <si>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</si>
  <si>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</si>
  <si>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</si>
  <si>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</si>
  <si>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</si>
  <si>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</si>
  <si>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</si>
  <si>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</si>
  <si>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</si>
  <si>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</si>
  <si>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</si>
  <si>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</si>
  <si>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</si>
  <si>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</si>
  <si>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</si>
  <si>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</si>
  <si>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</si>
  <si>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</si>
  <si>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</si>
  <si>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</si>
  <si>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</si>
  <si>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</si>
  <si>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</si>
  <si>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</si>
  <si>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</si>
  <si>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</si>
  <si>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</si>
  <si>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</si>
  <si>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</si>
  <si>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</si>
  <si>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</si>
  <si>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</si>
  <si>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</si>
  <si>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</si>
  <si>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</si>
  <si>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</si>
  <si>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</si>
  <si>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</si>
  <si>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</si>
  <si>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</si>
  <si>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</si>
  <si>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</si>
  <si>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</si>
  <si>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</si>
  <si>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</si>
  <si>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</si>
  <si>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</si>
  <si>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</si>
  <si>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</si>
  <si>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</si>
  <si>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</si>
  <si>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</si>
  <si>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</si>
  <si>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</si>
  <si>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</si>
  <si>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</si>
  <si>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</si>
  <si>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</si>
  <si>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</si>
  <si>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</si>
  <si>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</si>
  <si>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</si>
  <si>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</si>
  <si>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</si>
  <si>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</si>
  <si>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</si>
  <si>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</si>
  <si>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</si>
  <si>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</si>
  <si>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</si>
  <si>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</si>
  <si>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</si>
  <si>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</si>
  <si>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</si>
  <si>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</si>
  <si>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</si>
  <si>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</si>
  <si>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</si>
  <si>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</si>
  <si>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</si>
  <si>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</si>
  <si>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</si>
  <si>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</si>
  <si>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</si>
  <si>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</si>
  <si>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</si>
  <si>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</si>
  <si>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</si>
  <si>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</si>
  <si>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</si>
  <si>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</si>
  <si>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</si>
  <si>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</si>
  <si>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</si>
  <si>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</si>
  <si>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</si>
  <si>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</si>
  <si>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</si>
  <si>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</si>
  <si>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</si>
  <si>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</si>
  <si>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</si>
  <si>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</si>
  <si>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</si>
  <si>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</si>
  <si>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</si>
  <si>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</si>
  <si>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</si>
  <si>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</si>
  <si>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</si>
  <si>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</si>
  <si>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</si>
  <si>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</si>
  <si>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</si>
  <si>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</si>
  <si>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</si>
  <si>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</si>
  <si>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</si>
  <si>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</si>
  <si>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</si>
  <si>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</si>
  <si>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</si>
  <si>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</si>
  <si>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</si>
  <si>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</si>
  <si>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</si>
  <si>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</si>
  <si>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</si>
  <si>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</si>
  <si>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</si>
  <si>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</si>
  <si>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</si>
  <si>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</si>
  <si>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</si>
  <si>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</si>
  <si>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</si>
  <si>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</si>
  <si>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</si>
  <si>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</si>
  <si>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</si>
  <si>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</si>
  <si>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</si>
  <si>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</si>
  <si>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</si>
  <si>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</si>
  <si>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</si>
  <si>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</si>
  <si>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</si>
  <si>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</si>
  <si>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</si>
  <si>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</si>
  <si>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</si>
  <si>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</si>
  <si>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</si>
  <si>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</si>
  <si>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</si>
  <si>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</si>
  <si>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</si>
  <si>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</si>
  <si>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</si>
  <si>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</si>
  <si>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</si>
  <si>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</si>
  <si>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</si>
  <si>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</si>
  <si>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</si>
  <si>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</si>
  <si>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</si>
  <si>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</si>
  <si>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</si>
  <si>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</si>
  <si>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</si>
  <si>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</si>
  <si>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</si>
  <si>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</si>
  <si>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</si>
  <si>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</si>
  <si>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</si>
  <si>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</si>
  <si>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</si>
  <si>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</si>
  <si>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</si>
  <si>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</si>
  <si>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</si>
  <si>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</si>
  <si>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</si>
  <si>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</si>
  <si>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</si>
  <si>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</si>
  <si>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</si>
  <si>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</si>
  <si>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</si>
  <si>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</si>
  <si>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</si>
  <si>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</si>
  <si>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</si>
  <si>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</si>
  <si>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</si>
  <si>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</si>
  <si>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</si>
  <si>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</si>
  <si>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</si>
  <si>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</si>
  <si>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</si>
  <si>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</si>
  <si>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</si>
  <si>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</si>
  <si>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</si>
  <si>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</si>
  <si>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</si>
  <si>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</si>
  <si>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</si>
  <si>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</si>
  <si>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</si>
  <si>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</si>
  <si>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</si>
  <si>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</si>
  <si>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</si>
  <si>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</si>
  <si>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</si>
  <si>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</si>
  <si>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</si>
  <si>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</si>
  <si>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</si>
  <si>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</si>
  <si>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</si>
  <si>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</si>
  <si>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</si>
  <si>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</si>
  <si>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</si>
  <si>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</si>
  <si>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</si>
  <si>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</si>
  <si>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</si>
  <si>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</si>
  <si>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</si>
  <si>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</si>
  <si>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</si>
  <si>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</si>
  <si>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</si>
  <si>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</si>
  <si>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</si>
  <si>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</si>
  <si>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</si>
  <si>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</si>
  <si>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</si>
  <si>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</si>
  <si>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</si>
  <si>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</si>
  <si>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</si>
  <si>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</si>
  <si>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</si>
  <si>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</si>
  <si>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</si>
  <si>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</si>
  <si>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</si>
  <si>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</si>
  <si>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</si>
  <si>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</si>
  <si>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</si>
  <si>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</si>
  <si>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</si>
  <si>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</si>
  <si>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</si>
  <si>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</si>
  <si>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</si>
  <si>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</si>
  <si>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</si>
  <si>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</si>
  <si>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</si>
  <si>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</si>
  <si>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</si>
  <si>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</si>
  <si>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</si>
  <si>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</si>
  <si>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</si>
  <si>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</si>
  <si>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</si>
  <si>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</si>
  <si>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</si>
  <si>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</si>
  <si>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</si>
  <si>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</si>
  <si>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</si>
  <si>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</si>
  <si>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</si>
  <si>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</si>
  <si>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</si>
  <si>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</si>
  <si>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</si>
  <si>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</si>
  <si>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</si>
  <si>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</si>
  <si>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</si>
  <si>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</si>
  <si>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</si>
  <si>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</si>
  <si>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</si>
  <si>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</si>
  <si>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</si>
  <si>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</si>
  <si>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</si>
  <si>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</si>
  <si>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</si>
  <si>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</si>
  <si>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</si>
  <si>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</si>
  <si>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</si>
  <si>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</si>
  <si>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</si>
  <si>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</si>
  <si>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</si>
  <si>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</si>
  <si>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</si>
  <si>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</si>
  <si>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</si>
  <si>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</si>
  <si>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</si>
  <si>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</si>
  <si>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</si>
  <si>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</si>
  <si>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</si>
  <si>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</si>
  <si>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</si>
  <si>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</si>
  <si>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</si>
  <si>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</si>
  <si>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</si>
  <si>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</si>
  <si>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</si>
  <si>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</si>
  <si>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</si>
  <si>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</si>
  <si>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</si>
  <si>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</si>
  <si>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</si>
  <si>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</si>
  <si>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</si>
  <si>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</si>
  <si>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</si>
  <si>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</si>
  <si>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</si>
  <si>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</si>
  <si>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</si>
  <si>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</si>
  <si>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</si>
  <si>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</si>
  <si>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</si>
  <si>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</si>
  <si>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</si>
  <si>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</si>
  <si>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</si>
  <si>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</si>
  <si>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</si>
  <si>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</si>
  <si>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</si>
  <si>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</si>
  <si>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</si>
  <si>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</si>
  <si>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</si>
  <si>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</si>
  <si>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</si>
  <si>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</si>
  <si>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</si>
  <si>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</si>
  <si>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</si>
  <si>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</si>
  <si>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</si>
  <si>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</si>
  <si>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</si>
  <si>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</si>
  <si>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</si>
  <si>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</si>
  <si>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</si>
  <si>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</si>
  <si>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</si>
  <si>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</si>
  <si>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</si>
  <si>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</si>
  <si>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</si>
  <si>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</si>
  <si>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</si>
  <si>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</si>
  <si>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</si>
  <si>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</si>
  <si>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</si>
  <si>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</si>
  <si>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</si>
  <si>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</si>
  <si>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</si>
  <si>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</si>
  <si>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</si>
  <si>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</si>
  <si>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</si>
  <si>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</si>
  <si>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</si>
  <si>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</si>
  <si>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</si>
  <si>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</si>
  <si>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</si>
  <si>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</si>
  <si>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</si>
  <si>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</si>
  <si>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</si>
  <si>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</si>
  <si>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</si>
  <si>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</si>
  <si>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</si>
  <si>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</si>
  <si>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</si>
  <si>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</si>
  <si>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</si>
  <si>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</si>
  <si>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</si>
  <si>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</si>
  <si>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</si>
  <si>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</si>
  <si>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</si>
  <si>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</si>
  <si>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</si>
  <si>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</si>
  <si>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</si>
  <si>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</si>
  <si>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</si>
  <si>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</si>
  <si>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</si>
  <si>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</si>
  <si>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</si>
  <si>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</si>
  <si>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</si>
  <si>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</si>
  <si>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</si>
  <si>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</si>
  <si>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</si>
  <si>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</si>
  <si>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</si>
  <si>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</si>
  <si>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</si>
  <si>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</si>
  <si>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</si>
  <si>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</si>
  <si>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</si>
  <si>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</si>
  <si>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</si>
  <si>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</si>
  <si>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</si>
  <si>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</si>
  <si>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</si>
  <si>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</si>
  <si>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</si>
  <si>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</si>
  <si>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</si>
  <si>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</si>
  <si>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</si>
  <si>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</si>
  <si>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</si>
  <si>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</si>
  <si>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</si>
  <si>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</si>
  <si>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</si>
  <si>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</si>
  <si>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</si>
  <si>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</si>
  <si>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</si>
  <si>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</si>
  <si>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</si>
  <si>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</si>
  <si>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</si>
  <si>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</si>
  <si>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</si>
  <si>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</si>
  <si>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</si>
  <si>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</si>
  <si>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</si>
  <si>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</si>
  <si>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</si>
  <si>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</si>
  <si>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</si>
  <si>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</si>
  <si>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</si>
  <si>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</si>
  <si>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</si>
  <si>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</si>
  <si>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</si>
  <si>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</si>
  <si>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</si>
  <si>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</si>
  <si>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</si>
  <si>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</si>
  <si>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</si>
  <si>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</si>
  <si>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</si>
  <si>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</si>
  <si>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</si>
  <si>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</si>
  <si>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</si>
  <si>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</si>
  <si>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</si>
  <si>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</si>
  <si>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</si>
  <si>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</si>
  <si>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</si>
  <si>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</si>
  <si>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</si>
  <si>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</si>
  <si>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</si>
  <si>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</si>
  <si>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</si>
  <si>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</si>
  <si>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</si>
  <si>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</si>
  <si>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</si>
  <si>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</si>
  <si>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</si>
  <si>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</si>
  <si>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</si>
  <si>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</si>
  <si>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</si>
  <si>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</si>
  <si>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</si>
  <si>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</si>
  <si>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</si>
  <si>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</si>
  <si>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</si>
  <si>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</si>
  <si>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</si>
  <si>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</si>
  <si>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</si>
  <si>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</si>
  <si>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</si>
  <si>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</si>
  <si>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</si>
  <si>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</si>
  <si>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</si>
  <si>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</si>
  <si>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</si>
  <si>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</si>
  <si>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</si>
  <si>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</si>
  <si>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</si>
  <si>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</si>
  <si>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</si>
  <si>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</si>
  <si>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</si>
  <si>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</si>
  <si>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</si>
  <si>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</si>
  <si>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</si>
  <si>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</si>
  <si>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</si>
  <si>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</si>
  <si>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</si>
  <si>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</si>
  <si>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</si>
  <si>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</si>
  <si>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</si>
  <si>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</si>
  <si>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</si>
  <si>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</si>
  <si>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</si>
  <si>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</si>
  <si>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</si>
  <si>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</si>
  <si>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</si>
  <si>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</si>
  <si>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</si>
  <si>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</si>
  <si>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</si>
  <si>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</si>
  <si>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</si>
  <si>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</si>
  <si>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</si>
  <si>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</si>
  <si>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</si>
  <si>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</si>
  <si>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</si>
  <si>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</si>
  <si>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</si>
  <si>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</si>
  <si>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</si>
  <si>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</si>
  <si>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</si>
  <si>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</si>
  <si>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</si>
  <si>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</si>
  <si>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</si>
  <si>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</si>
  <si>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</si>
  <si>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</si>
  <si>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</si>
  <si>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</si>
  <si>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</si>
  <si>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</si>
  <si>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</si>
  <si>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</si>
  <si>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</si>
  <si>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</si>
  <si>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</si>
  <si>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</si>
  <si>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</si>
  <si>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</si>
  <si>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</si>
  <si>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</si>
  <si>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</si>
  <si>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</si>
  <si>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</si>
  <si>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</si>
  <si>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</si>
  <si>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</si>
  <si>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</si>
  <si>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</si>
  <si>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</si>
  <si>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</si>
  <si>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</si>
  <si>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</si>
  <si>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</si>
  <si>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</si>
  <si>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</si>
  <si>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</si>
  <si>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</si>
  <si>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</si>
  <si>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</si>
  <si>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</si>
  <si>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</si>
  <si>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</si>
  <si>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</si>
  <si>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</si>
  <si>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</si>
  <si>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</si>
  <si>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</si>
  <si>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</si>
  <si>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</si>
  <si>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</si>
  <si>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</si>
  <si>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</si>
  <si>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</si>
  <si>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</si>
  <si>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</si>
  <si>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</si>
  <si>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</si>
  <si>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</si>
  <si>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</si>
  <si>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</si>
  <si>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</si>
  <si>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</si>
  <si>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</si>
  <si>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</si>
  <si>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</si>
  <si>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</si>
  <si>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</si>
  <si>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</si>
  <si>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</si>
  <si>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</si>
  <si>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</si>
  <si>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</si>
  <si>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</si>
  <si>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</si>
  <si>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</si>
  <si>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</si>
  <si>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</si>
  <si>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</si>
  <si>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</si>
  <si>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</si>
  <si>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</si>
  <si>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</si>
  <si>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</si>
  <si>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</si>
  <si>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</si>
  <si>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</si>
  <si>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</si>
  <si>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</si>
  <si>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</si>
  <si>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</si>
  <si>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</si>
  <si>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</si>
  <si>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</si>
  <si>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</si>
  <si>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</si>
  <si>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</si>
  <si>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</si>
  <si>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</si>
  <si>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</si>
  <si>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</si>
  <si>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</si>
  <si>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</si>
  <si>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</si>
  <si>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</si>
  <si>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</si>
  <si>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</si>
  <si>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</si>
  <si>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</si>
  <si>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</si>
  <si>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</si>
  <si>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</si>
  <si>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</si>
  <si>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</si>
  <si>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</si>
  <si>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</si>
  <si>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</si>
  <si>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</si>
  <si>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</si>
  <si>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</si>
  <si>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</si>
  <si>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</si>
  <si>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</si>
  <si>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</si>
  <si>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</si>
  <si>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</si>
  <si>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</si>
  <si>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</si>
  <si>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</si>
  <si>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</si>
  <si>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</si>
  <si>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</si>
  <si>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</si>
  <si>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</si>
  <si>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</si>
  <si>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</si>
  <si>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</si>
  <si>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</si>
  <si>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</si>
  <si>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</si>
  <si>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</si>
  <si>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</si>
  <si>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</si>
  <si>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</si>
  <si>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</si>
  <si>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</si>
  <si>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</si>
  <si>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</si>
  <si>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</si>
  <si>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</si>
  <si>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</si>
  <si>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</si>
  <si>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</si>
  <si>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</si>
  <si>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</si>
  <si>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</si>
  <si>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</si>
  <si>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</si>
  <si>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</si>
  <si>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</si>
  <si>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</si>
  <si>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</si>
  <si>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</si>
  <si>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</si>
  <si>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</si>
  <si>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</si>
  <si>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</si>
  <si>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</si>
  <si>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</si>
  <si>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</si>
  <si>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</si>
  <si>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</si>
  <si>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</si>
  <si>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</si>
  <si>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</si>
  <si>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</si>
  <si>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</si>
  <si>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</si>
  <si>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</si>
  <si>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</si>
  <si>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</si>
  <si>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</si>
  <si>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</si>
  <si>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</si>
  <si>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</si>
  <si>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</si>
  <si>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</si>
  <si>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</si>
  <si>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</si>
  <si>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</si>
  <si>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</si>
  <si>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</si>
  <si>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</si>
  <si>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</si>
  <si>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</si>
  <si>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</si>
  <si>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</si>
  <si>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</si>
  <si>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</si>
  <si>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</si>
  <si>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</si>
  <si>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</si>
  <si>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</si>
  <si>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</si>
  <si>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</si>
  <si>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</si>
  <si>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</si>
  <si>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</si>
  <si>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</si>
  <si>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</si>
  <si>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</si>
  <si>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</si>
  <si>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</si>
  <si>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</si>
  <si>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</si>
  <si>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</si>
  <si>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</si>
  <si>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</si>
  <si>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</si>
  <si>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</si>
  <si>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</si>
  <si>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</si>
  <si>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</si>
  <si>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</si>
  <si>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</si>
  <si>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</si>
  <si>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</si>
  <si>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</si>
  <si>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</si>
  <si>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</si>
  <si>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</si>
  <si>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</si>
  <si>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</si>
  <si>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</si>
  <si>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</si>
  <si>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</si>
  <si>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</si>
  <si>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</si>
  <si>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</si>
  <si>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</si>
  <si>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</si>
  <si>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</si>
  <si>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</si>
  <si>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</si>
  <si>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</si>
  <si>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</si>
  <si>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</si>
  <si>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</si>
  <si>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</si>
  <si>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</si>
  <si>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</si>
  <si>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</si>
  <si>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</si>
  <si>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</si>
  <si>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</si>
  <si>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</si>
  <si>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</si>
  <si>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</si>
  <si>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</si>
  <si>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</si>
  <si>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</si>
  <si>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</si>
  <si>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</si>
  <si>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</si>
  <si>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</si>
  <si>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</si>
  <si>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</si>
  <si>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</si>
  <si>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</si>
  <si>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</si>
  <si>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</si>
  <si>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</si>
  <si>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</si>
  <si>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</si>
  <si>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</si>
  <si>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</si>
  <si>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</si>
  <si>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</si>
  <si>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</si>
  <si>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</si>
  <si>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</si>
  <si>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</si>
  <si>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</si>
  <si>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</si>
  <si>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</si>
  <si>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</si>
  <si>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</si>
  <si>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</si>
  <si>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</si>
  <si>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</si>
  <si>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</si>
  <si>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</si>
  <si>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</si>
  <si>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</si>
  <si>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</si>
  <si>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</si>
  <si>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</si>
  <si>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</si>
  <si>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</si>
  <si>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</si>
  <si>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</si>
  <si>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</si>
  <si>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</si>
  <si>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</si>
  <si>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</si>
  <si>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</si>
  <si>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</si>
  <si>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</si>
  <si>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</si>
  <si>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</si>
  <si>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</si>
  <si>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</si>
  <si>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</si>
  <si>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</si>
  <si>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</si>
  <si>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</si>
  <si>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</si>
  <si>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</si>
  <si>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</si>
  <si>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</si>
  <si>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</si>
  <si>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</si>
  <si>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</si>
  <si>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</si>
  <si>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</si>
  <si>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</si>
  <si>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</si>
  <si>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</si>
  <si>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</si>
  <si>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</si>
  <si>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</si>
  <si>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</si>
  <si>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</si>
  <si>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</si>
  <si>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</si>
  <si>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</si>
  <si>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</si>
  <si>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</si>
  <si>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</si>
  <si>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</si>
  <si>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</si>
  <si>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</si>
  <si>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</si>
  <si>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</si>
  <si>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</si>
  <si>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</si>
  <si>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</si>
  <si>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</si>
  <si>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</si>
  <si>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</si>
  <si>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</si>
  <si>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</si>
  <si>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</si>
  <si>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</si>
  <si>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</si>
  <si>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</si>
  <si>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</si>
  <si>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</si>
  <si>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</si>
  <si>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</si>
  <si>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</si>
  <si>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</si>
  <si>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</si>
  <si>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</si>
  <si>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</si>
  <si>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</si>
  <si>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</si>
  <si>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</si>
  <si>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</si>
  <si>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</si>
  <si>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</si>
  <si>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</si>
  <si>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</si>
  <si>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</si>
  <si>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</si>
  <si>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</si>
  <si>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</si>
  <si>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</si>
  <si>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</si>
  <si>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</si>
  <si>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</si>
  <si>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</si>
  <si>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</si>
  <si>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</si>
  <si>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</si>
  <si>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</si>
  <si>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</si>
  <si>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</si>
  <si>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</si>
  <si>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</si>
  <si>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</si>
  <si>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</si>
  <si>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</si>
  <si>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</si>
  <si>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</si>
  <si>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</si>
  <si>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</si>
  <si>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</si>
  <si>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</si>
  <si>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</si>
  <si>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</si>
  <si>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</si>
  <si>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</si>
  <si>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</si>
  <si>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</si>
  <si>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</si>
  <si>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</si>
  <si>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</si>
  <si>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</si>
  <si>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</si>
  <si>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</si>
  <si>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</si>
  <si>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</si>
  <si>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</si>
  <si>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</si>
  <si>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</si>
  <si>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</si>
  <si>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</si>
  <si>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</si>
  <si>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</si>
  <si>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</si>
  <si>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</si>
  <si>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</si>
  <si>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</si>
  <si>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</si>
  <si>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</si>
  <si>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</si>
  <si>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</si>
  <si>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</si>
  <si>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</si>
  <si>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</si>
  <si>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</si>
  <si>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</si>
  <si>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</si>
  <si>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</si>
  <si>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</si>
  <si>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</si>
  <si>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</si>
  <si>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</si>
  <si>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</si>
  <si>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</si>
  <si>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</si>
  <si>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</si>
  <si>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</si>
  <si>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</si>
  <si>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</si>
  <si>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</si>
  <si>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</si>
  <si>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</si>
  <si>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</si>
  <si>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</si>
  <si>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</si>
  <si>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</si>
  <si>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</si>
  <si>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</si>
  <si>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</si>
  <si>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</si>
  <si>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</si>
  <si>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</si>
  <si>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</si>
  <si>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</si>
  <si>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</si>
  <si>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</si>
  <si>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</si>
  <si>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</si>
  <si>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</si>
  <si>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</si>
  <si>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</si>
  <si>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</si>
  <si>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</si>
  <si>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</si>
  <si>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</si>
  <si>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</si>
  <si>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</si>
  <si>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</si>
  <si>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</si>
  <si>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</si>
  <si>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</si>
  <si>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</si>
  <si>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</si>
  <si>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</si>
  <si>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</si>
  <si>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</si>
  <si>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</si>
  <si>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</si>
  <si>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</si>
  <si>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</si>
  <si>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</si>
  <si>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</si>
  <si>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</si>
  <si>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</si>
  <si>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</si>
  <si>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</si>
  <si>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</si>
  <si>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</si>
  <si>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</si>
  <si>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</si>
  <si>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</si>
  <si>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</si>
  <si>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</si>
  <si>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</si>
  <si>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</si>
  <si>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</si>
  <si>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</si>
  <si>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</si>
  <si>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</si>
  <si>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</si>
  <si>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</si>
  <si>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</si>
  <si>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</si>
  <si>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</si>
  <si>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</si>
  <si>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</si>
  <si>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</si>
  <si>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</si>
  <si>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</si>
  <si>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</si>
  <si>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</si>
  <si>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</si>
  <si>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</si>
  <si>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</si>
  <si>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</si>
  <si>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</si>
  <si>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</si>
  <si>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</si>
  <si>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</si>
  <si>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</si>
  <si>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</si>
  <si>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</si>
  <si>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</si>
  <si>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</si>
  <si>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</si>
  <si>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</si>
  <si>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</si>
  <si>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</si>
  <si>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</si>
  <si>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</si>
  <si>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</si>
  <si>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</si>
  <si>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</si>
  <si>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</si>
  <si>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</si>
  <si>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</si>
  <si>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</si>
  <si>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</si>
  <si>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</si>
  <si>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</si>
  <si>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</si>
  <si>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</si>
  <si>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</si>
  <si>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</si>
  <si>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</si>
  <si>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</si>
  <si>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</si>
  <si>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</si>
  <si>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</si>
  <si>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</si>
  <si>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</si>
  <si>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</si>
  <si>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</si>
  <si>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</si>
  <si>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</si>
  <si>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</si>
  <si>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</si>
  <si>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</si>
  <si>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</si>
  <si>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</si>
  <si>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</si>
  <si>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</si>
  <si>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</si>
  <si>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</si>
  <si>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</si>
  <si>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</si>
  <si>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</si>
  <si>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</si>
  <si>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</si>
  <si>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</si>
  <si>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</si>
  <si>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</si>
  <si>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</si>
  <si>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</si>
  <si>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</si>
  <si>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</si>
  <si>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</si>
  <si>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</si>
  <si>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</si>
  <si>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</si>
  <si>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</si>
  <si>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</si>
  <si>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</si>
  <si>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</si>
  <si>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</si>
  <si>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</si>
  <si>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</si>
  <si>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</si>
  <si>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</si>
  <si>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</si>
  <si>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</si>
  <si>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</si>
  <si>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</si>
  <si>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</si>
  <si>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</si>
  <si>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</si>
  <si>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</si>
  <si>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</si>
  <si>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</si>
  <si>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</si>
  <si>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</si>
  <si>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</si>
  <si>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</si>
  <si>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</si>
  <si>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</si>
  <si>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</si>
  <si>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</si>
  <si>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</si>
  <si>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</si>
  <si>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</si>
  <si>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</si>
  <si>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</si>
  <si>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</si>
  <si>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</si>
  <si>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</si>
  <si>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</si>
  <si>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</si>
  <si>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</si>
  <si>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</si>
  <si>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</si>
  <si>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</si>
  <si>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</si>
  <si>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</si>
  <si>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</si>
  <si>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</si>
  <si>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</si>
  <si>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</si>
  <si>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</si>
  <si>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</si>
  <si>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</si>
  <si>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</si>
  <si>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</si>
  <si>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</si>
  <si>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</si>
  <si>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</si>
  <si>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</si>
  <si>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</si>
  <si>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</si>
  <si>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</si>
  <si>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</si>
  <si>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</si>
  <si>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</si>
  <si>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</si>
  <si>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</si>
  <si>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</si>
  <si>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</si>
  <si>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</si>
  <si>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</si>
  <si>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</si>
  <si>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</si>
  <si>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</si>
  <si>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</si>
  <si>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</si>
  <si>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</si>
  <si>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</si>
  <si>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</si>
  <si>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</si>
  <si>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</si>
  <si>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</si>
  <si>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</si>
  <si>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</si>
  <si>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</si>
  <si>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</si>
  <si>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</si>
  <si>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</si>
  <si>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</si>
  <si>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</si>
  <si>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</si>
  <si>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</si>
  <si>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</si>
  <si>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</si>
  <si>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</si>
  <si>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</si>
  <si>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</si>
  <si>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</si>
  <si>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</si>
  <si>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</si>
  <si>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</si>
  <si>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</si>
  <si>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</si>
  <si>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</si>
  <si>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</si>
  <si>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</si>
  <si>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</si>
  <si>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</si>
  <si>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</si>
  <si>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</si>
  <si>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</si>
  <si>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</si>
  <si>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</si>
  <si>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</si>
  <si>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</si>
  <si>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</si>
  <si>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</si>
  <si>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</si>
  <si>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</si>
  <si>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</si>
  <si>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</si>
  <si>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</si>
  <si>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</si>
  <si>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</si>
  <si>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</si>
  <si>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</si>
  <si>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</si>
  <si>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</si>
  <si>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</si>
  <si>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</si>
  <si>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</si>
  <si>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</si>
  <si>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</si>
  <si>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</si>
  <si>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</si>
  <si>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</si>
  <si>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</si>
  <si>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</si>
  <si>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</si>
  <si>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</si>
  <si>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</si>
  <si>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</si>
  <si>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</si>
  <si>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</si>
  <si>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</si>
  <si>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</si>
  <si>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</si>
  <si>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</si>
  <si>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</si>
  <si>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</si>
  <si>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</si>
  <si>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</si>
  <si>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</si>
  <si>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</si>
  <si>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</si>
  <si>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</si>
  <si>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</si>
  <si>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</si>
  <si>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</si>
  <si>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</si>
  <si>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</si>
  <si>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</si>
  <si>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</si>
  <si>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</si>
  <si>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</si>
  <si>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</si>
  <si>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</si>
  <si>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</si>
  <si>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</si>
  <si>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</si>
  <si>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</si>
  <si>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</si>
  <si>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</si>
  <si>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</si>
  <si>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</si>
  <si>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</si>
  <si>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</si>
  <si>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</si>
  <si>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</si>
  <si>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</si>
  <si>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</si>
  <si>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</si>
  <si>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</si>
  <si>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</si>
  <si>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</si>
  <si>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</si>
  <si>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</si>
  <si>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</si>
  <si>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</si>
  <si>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</si>
  <si>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</si>
  <si>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</si>
  <si>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</si>
  <si>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</si>
  <si>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</si>
  <si>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</si>
  <si>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</si>
  <si>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</si>
  <si>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</si>
  <si>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</si>
  <si>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</si>
  <si>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</si>
  <si>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</si>
  <si>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</si>
  <si>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</si>
  <si>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</si>
  <si>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</si>
  <si>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</si>
  <si>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</si>
  <si>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</si>
  <si>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</si>
  <si>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</si>
  <si>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</si>
  <si>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</si>
  <si>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</si>
  <si>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</si>
  <si>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</si>
  <si>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</si>
  <si>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</si>
  <si>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</si>
  <si>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</si>
  <si>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</si>
  <si>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</si>
  <si>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</si>
  <si>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</si>
  <si>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</si>
  <si>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</si>
  <si>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</si>
  <si>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</si>
  <si>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</si>
  <si>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</si>
  <si>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</si>
  <si>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</si>
  <si>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</si>
  <si>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</si>
  <si>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</si>
  <si>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</si>
  <si>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</si>
  <si>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</si>
  <si>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</si>
  <si>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</si>
  <si>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</si>
  <si>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</si>
  <si>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</si>
  <si>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</si>
  <si>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</si>
  <si>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</si>
  <si>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</si>
  <si>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</si>
  <si>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</si>
  <si>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</si>
  <si>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</si>
  <si>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</si>
  <si>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</si>
  <si>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</si>
  <si>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</si>
  <si>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</si>
  <si>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</si>
  <si>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</si>
  <si>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</si>
  <si>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</si>
  <si>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</si>
  <si>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</si>
  <si>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</si>
  <si>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</si>
  <si>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</si>
  <si>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</si>
  <si>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</si>
  <si>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</si>
  <si>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</si>
  <si>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</si>
  <si>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</si>
  <si>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</si>
  <si>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</si>
  <si>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</si>
  <si>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</si>
  <si>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</si>
  <si>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</si>
  <si>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</si>
  <si>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</si>
  <si>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</si>
  <si>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</si>
  <si>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</si>
  <si>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</si>
  <si>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</si>
  <si>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</si>
  <si>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</si>
  <si>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</si>
  <si>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</si>
  <si>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</si>
  <si>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</si>
  <si>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</si>
  <si>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</si>
  <si>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</si>
  <si>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</si>
  <si>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</si>
  <si>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</si>
  <si>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</si>
  <si>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</si>
  <si>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</si>
  <si>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</si>
  <si>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</si>
  <si>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</si>
  <si>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</si>
  <si>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</si>
  <si>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</si>
  <si>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</si>
  <si>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</si>
  <si>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</si>
  <si>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</si>
  <si>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</si>
  <si>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</si>
  <si>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</si>
  <si>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</si>
  <si>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</si>
  <si>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</si>
  <si>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</si>
  <si>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</si>
  <si>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</si>
  <si>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</si>
  <si>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</si>
  <si>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</si>
  <si>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</si>
  <si>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</si>
  <si>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</si>
  <si>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</si>
  <si>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</si>
  <si>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</si>
  <si>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</si>
  <si>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</si>
  <si>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</si>
  <si>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</si>
  <si>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</si>
  <si>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</si>
  <si>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</si>
  <si>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</si>
  <si>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</si>
  <si>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</si>
  <si>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</si>
  <si>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</si>
  <si>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</si>
  <si>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</si>
  <si>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</si>
  <si>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</si>
  <si>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</si>
  <si>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</si>
  <si>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</si>
  <si>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</si>
  <si>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</si>
  <si>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</si>
  <si>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</si>
  <si>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</si>
  <si>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</si>
  <si>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</si>
  <si>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</si>
  <si>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</si>
  <si>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</si>
  <si>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</si>
  <si>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</si>
  <si>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</si>
  <si>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</si>
  <si>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</si>
  <si>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</si>
  <si>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</si>
  <si>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</si>
  <si>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</si>
  <si>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</si>
  <si>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</si>
  <si>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</si>
  <si>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</si>
  <si>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</si>
  <si>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</si>
  <si>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</si>
  <si>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</si>
  <si>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</si>
  <si>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</si>
  <si>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</si>
  <si>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</si>
  <si>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</si>
  <si>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</si>
  <si>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</si>
  <si>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</si>
  <si>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</si>
  <si>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</si>
  <si>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</si>
  <si>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</si>
  <si>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</si>
  <si>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</si>
  <si>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</si>
  <si>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</si>
  <si>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</si>
  <si>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</si>
  <si>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</si>
  <si>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</si>
  <si>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</si>
  <si>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</si>
  <si>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</si>
  <si>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</si>
  <si>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</si>
  <si>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</si>
  <si>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</si>
  <si>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</si>
  <si>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</si>
  <si>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</si>
  <si>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</si>
  <si>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</si>
  <si>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</si>
  <si>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</si>
  <si>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</si>
  <si>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</si>
  <si>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</si>
  <si>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</si>
  <si>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</si>
  <si>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</si>
  <si>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</si>
  <si>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</si>
  <si>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</si>
  <si>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</si>
  <si>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</si>
  <si>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</si>
  <si>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</si>
  <si>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</si>
  <si>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</si>
  <si>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</si>
  <si>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</si>
  <si>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</si>
  <si>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</si>
  <si>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</si>
  <si>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</si>
  <si>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</si>
  <si>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</si>
  <si>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</si>
  <si>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</si>
  <si>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</si>
  <si>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</si>
  <si>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</si>
  <si>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</si>
  <si>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</si>
  <si>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</si>
  <si>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</si>
  <si>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</si>
  <si>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</si>
  <si>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</si>
  <si>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</si>
  <si>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</si>
  <si>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</si>
  <si>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</si>
  <si>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</si>
  <si>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</si>
  <si>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</si>
  <si>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</si>
  <si>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</si>
  <si>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</si>
  <si>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</si>
  <si>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</si>
  <si>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</si>
  <si>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</si>
  <si>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</si>
  <si>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</si>
  <si>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</si>
  <si>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</si>
  <si>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</si>
  <si>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</si>
  <si>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</si>
  <si>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</si>
  <si>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</si>
  <si>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</si>
  <si>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</si>
  <si>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</si>
  <si>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</si>
  <si>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</si>
  <si>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</si>
  <si>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</si>
  <si>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</si>
  <si>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</si>
  <si>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</si>
  <si>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</si>
  <si>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</si>
  <si>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</si>
  <si>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</si>
  <si>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</si>
  <si>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</si>
  <si>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</si>
  <si>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</si>
  <si>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</si>
  <si>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</si>
  <si>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</si>
  <si>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</si>
  <si>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</si>
  <si>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</si>
  <si>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</si>
  <si>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</si>
  <si>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</si>
  <si>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</si>
  <si>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</si>
  <si>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</si>
  <si>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</si>
  <si>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</si>
  <si>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</si>
  <si>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</si>
  <si>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</si>
  <si>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</si>
  <si>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</si>
  <si>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</si>
  <si>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</si>
  <si>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</si>
  <si>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</si>
  <si>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</si>
  <si>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</si>
  <si>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</si>
  <si>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</si>
  <si>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</si>
  <si>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</si>
  <si>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</si>
  <si>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</si>
  <si>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</si>
  <si>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</si>
  <si>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</si>
  <si>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</si>
  <si>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</si>
  <si>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</si>
  <si>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</si>
  <si>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</si>
  <si>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</si>
  <si>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</si>
  <si>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</si>
  <si>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</si>
  <si>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</si>
  <si>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</si>
  <si>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</si>
  <si>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</si>
  <si>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</si>
  <si>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</si>
  <si>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</si>
  <si>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</si>
  <si>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</si>
  <si>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</si>
  <si>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</si>
  <si>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</si>
  <si>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</si>
  <si>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</si>
  <si>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</si>
  <si>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</si>
  <si>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</si>
  <si>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</si>
  <si>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</si>
  <si>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</si>
  <si>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</si>
  <si>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</si>
  <si>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</si>
  <si>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</si>
  <si>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</si>
  <si>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</si>
  <si>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</si>
  <si>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</si>
  <si>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</si>
  <si>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</si>
  <si>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</si>
  <si>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</si>
  <si>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</si>
  <si>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</si>
  <si>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</si>
  <si>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</si>
  <si>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</si>
  <si>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</si>
  <si>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</si>
  <si>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</si>
  <si>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</si>
  <si>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</si>
  <si>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</si>
  <si>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</si>
  <si>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</si>
  <si>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</si>
  <si>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</si>
  <si>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</si>
  <si>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</si>
  <si>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</si>
  <si>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</si>
  <si>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</si>
  <si>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</si>
  <si>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</si>
  <si>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</si>
  <si>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</si>
  <si>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</si>
  <si>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</si>
  <si>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</si>
  <si>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</si>
  <si>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</si>
  <si>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</si>
  <si>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</si>
  <si>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</si>
  <si>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</si>
  <si>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</si>
  <si>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</si>
  <si>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</si>
  <si>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</si>
  <si>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</si>
  <si>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</si>
  <si>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</si>
  <si>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</si>
  <si>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</si>
  <si>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</si>
  <si>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</si>
  <si>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</si>
  <si>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</si>
  <si>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</si>
  <si>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</si>
  <si>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</si>
  <si>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</si>
  <si>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</si>
  <si>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</si>
  <si>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</si>
  <si>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</si>
  <si>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</si>
  <si>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</si>
  <si>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</si>
  <si>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</si>
  <si>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</si>
  <si>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</si>
  <si>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</si>
  <si>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</si>
  <si>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</si>
  <si>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</si>
  <si>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</si>
  <si>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</si>
  <si>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</si>
  <si>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</si>
  <si>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</si>
  <si>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</si>
  <si>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</si>
  <si>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</si>
  <si>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</si>
  <si>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</si>
  <si>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</si>
  <si>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</si>
  <si>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</si>
  <si>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</si>
  <si>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</si>
  <si>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</si>
  <si>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</si>
  <si>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</si>
  <si>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</si>
  <si>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</si>
  <si>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</si>
  <si>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</si>
  <si>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</si>
  <si>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</si>
  <si>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</si>
  <si>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</si>
  <si>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</si>
  <si>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</si>
  <si>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</si>
  <si>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</si>
  <si>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</si>
  <si>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</si>
  <si>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</si>
  <si>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</si>
  <si>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</si>
  <si>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</si>
  <si>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</si>
  <si>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</si>
  <si>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</si>
  <si>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</si>
  <si>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</si>
  <si>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</si>
  <si>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</si>
  <si>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</si>
  <si>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</si>
  <si>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</si>
  <si>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</si>
  <si>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</si>
  <si>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</si>
  <si>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</si>
  <si>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</si>
  <si>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</si>
  <si>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</si>
  <si>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</si>
  <si>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</si>
  <si>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</si>
  <si>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</si>
  <si>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</si>
  <si>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</si>
  <si>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</si>
  <si>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</si>
  <si>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</si>
  <si>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</si>
  <si>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</si>
  <si>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</si>
  <si>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</si>
  <si>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</si>
  <si>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</si>
  <si>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</si>
  <si>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</si>
  <si>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</si>
  <si>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</si>
  <si>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</si>
  <si>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</si>
  <si>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</si>
  <si>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</si>
  <si>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</si>
  <si>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</si>
  <si>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</si>
  <si>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</si>
  <si>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</si>
  <si>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</si>
  <si>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</si>
  <si>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</si>
  <si>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</si>
  <si>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</si>
  <si>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</si>
  <si>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</si>
  <si>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</si>
  <si>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</si>
  <si>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</si>
  <si>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</si>
  <si>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</si>
  <si>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</si>
  <si>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</si>
  <si>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</si>
  <si>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</si>
  <si>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</si>
  <si>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</si>
  <si>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</si>
  <si>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</si>
  <si>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</si>
  <si>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</si>
  <si>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</si>
  <si>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</si>
  <si>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</si>
  <si>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</si>
  <si>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</si>
  <si>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</si>
  <si>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</si>
  <si>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</si>
  <si>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</si>
  <si>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</si>
  <si>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</si>
  <si>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</si>
  <si>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</si>
  <si>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</si>
  <si>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</si>
  <si>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</si>
  <si>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</si>
  <si>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</si>
  <si>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</si>
  <si>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</si>
  <si>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</si>
  <si>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</si>
  <si>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</si>
  <si>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</si>
  <si>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</si>
  <si>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</si>
  <si>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</si>
  <si>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</si>
  <si>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</si>
  <si>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</si>
  <si>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</si>
  <si>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</si>
  <si>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</si>
  <si>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</si>
  <si>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</si>
  <si>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</si>
  <si>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</si>
  <si>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</si>
  <si>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</si>
  <si>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</si>
  <si>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</si>
  <si>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</si>
  <si>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</si>
  <si>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</si>
  <si>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</si>
  <si>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</si>
  <si>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</si>
  <si>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</si>
  <si>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</si>
  <si>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</si>
  <si>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</si>
  <si>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</si>
  <si>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</si>
  <si>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</si>
  <si>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</si>
  <si>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</si>
  <si>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</si>
  <si>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</si>
  <si>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</si>
  <si>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</si>
  <si>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</si>
  <si>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</si>
  <si>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</si>
  <si>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</si>
  <si>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</si>
  <si>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</si>
  <si>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</si>
  <si>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</si>
  <si>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</si>
  <si>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</si>
  <si>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</si>
  <si>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</si>
  <si>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</si>
  <si>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</si>
  <si>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</si>
  <si>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</si>
  <si>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</si>
  <si>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</si>
  <si>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</si>
  <si>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</si>
  <si>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</si>
  <si>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</si>
  <si>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</si>
  <si>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</si>
  <si>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</si>
  <si>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</si>
  <si>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</si>
  <si>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</si>
  <si>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</si>
  <si>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</si>
  <si>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</si>
  <si>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</si>
  <si>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</si>
  <si>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</si>
  <si>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</si>
  <si>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</si>
  <si>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</si>
  <si>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</si>
  <si>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</si>
  <si>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</si>
  <si>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</si>
  <si>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</si>
  <si>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</si>
  <si>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</si>
  <si>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</si>
  <si>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</si>
  <si>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</si>
  <si>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</si>
  <si>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</si>
  <si>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</si>
  <si>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</si>
  <si>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</si>
  <si>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</si>
  <si>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</si>
  <si>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</si>
  <si>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</si>
  <si>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</si>
  <si>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</si>
  <si>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</si>
  <si>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</si>
  <si>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</si>
  <si>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</si>
  <si>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</si>
  <si>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</si>
  <si>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</si>
  <si>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</si>
  <si>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</si>
  <si>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</si>
  <si>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</si>
  <si>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</si>
  <si>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</si>
  <si>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</si>
  <si>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</si>
  <si>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</si>
  <si>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</si>
  <si>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</si>
  <si>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</si>
  <si>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</si>
  <si>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</si>
  <si>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</si>
  <si>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</si>
  <si>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</si>
  <si>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</si>
  <si>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</si>
  <si>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</si>
  <si>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</si>
  <si>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</si>
  <si>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</si>
  <si>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</si>
  <si>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</si>
  <si>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</si>
  <si>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</si>
  <si>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</si>
  <si>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</si>
  <si>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</si>
  <si>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</si>
  <si>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</si>
  <si>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</si>
  <si>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</si>
  <si>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</si>
  <si>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</si>
  <si>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</si>
  <si>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</si>
  <si>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</si>
  <si>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</si>
  <si>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</si>
  <si>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</si>
  <si>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</si>
  <si>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</si>
  <si>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</si>
  <si>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</si>
  <si>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</si>
  <si>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</si>
  <si>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</si>
  <si>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</si>
  <si>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</si>
  <si>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</si>
  <si>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</si>
  <si>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</si>
  <si>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</si>
  <si>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</si>
  <si>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</si>
  <si>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</si>
  <si>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</si>
  <si>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</si>
  <si>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</si>
  <si>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</si>
  <si>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</si>
  <si>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</si>
  <si>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</si>
  <si>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</si>
  <si>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</si>
  <si>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</si>
  <si>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</si>
  <si>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</si>
  <si>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</si>
  <si>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</si>
  <si>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</si>
  <si>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</si>
  <si>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</si>
  <si>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</si>
  <si>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</si>
  <si>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</si>
  <si>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</si>
  <si>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</si>
  <si>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</si>
  <si>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</si>
  <si>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</si>
  <si>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</si>
  <si>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</si>
  <si>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</si>
  <si>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</si>
  <si>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</si>
  <si>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</si>
  <si>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</si>
  <si>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</si>
  <si>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</si>
  <si>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</si>
  <si>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</si>
  <si>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</si>
  <si>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</si>
  <si>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</si>
  <si>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</si>
  <si>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</si>
  <si>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</si>
  <si>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</si>
  <si>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</si>
  <si>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</si>
  <si>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</si>
  <si>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</si>
  <si>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</si>
  <si>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</si>
  <si>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</si>
  <si>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</si>
  <si>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</si>
  <si>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</si>
  <si>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</si>
  <si>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</si>
  <si>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</si>
  <si>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</si>
  <si>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</si>
  <si>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</si>
  <si>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</si>
  <si>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</si>
  <si>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</si>
  <si>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</si>
  <si>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</si>
  <si>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</si>
  <si>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</si>
  <si>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</si>
  <si>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</si>
  <si>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</si>
  <si>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</si>
  <si>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</si>
  <si>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</si>
  <si>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</si>
  <si>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</si>
  <si>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</si>
  <si>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</si>
  <si>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</si>
  <si>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</si>
  <si>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</si>
  <si>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</si>
  <si>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</si>
  <si>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</si>
  <si>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</si>
  <si>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</si>
  <si>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</si>
  <si>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</si>
  <si>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</si>
  <si>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</si>
  <si>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</si>
  <si>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</si>
  <si>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</si>
  <si>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</si>
  <si>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</si>
  <si>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</si>
  <si>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</si>
  <si>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</si>
  <si>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</si>
  <si>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</si>
  <si>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</si>
  <si>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</si>
  <si>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</si>
  <si>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</si>
  <si>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</si>
  <si>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</si>
  <si>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</si>
  <si>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</si>
  <si>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</si>
  <si>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</si>
  <si>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</si>
  <si>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</si>
  <si>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</si>
  <si>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</si>
  <si>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</si>
  <si>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</si>
  <si>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</si>
  <si>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</si>
  <si>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</si>
  <si>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</si>
  <si>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</si>
  <si>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</si>
  <si>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</si>
  <si>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</si>
  <si>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</si>
  <si>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</si>
  <si>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</si>
  <si>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</si>
  <si>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</si>
  <si>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</si>
  <si>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</si>
  <si>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</si>
  <si>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</si>
  <si>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</si>
  <si>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</si>
  <si>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</si>
  <si>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</si>
  <si>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</si>
  <si>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</si>
  <si>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</si>
  <si>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</si>
  <si>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</si>
  <si>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</si>
  <si>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</si>
  <si>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</si>
  <si>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</si>
  <si>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</si>
  <si>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</si>
  <si>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</si>
  <si>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</si>
  <si>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</si>
  <si>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</si>
  <si>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</si>
  <si>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</si>
  <si>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</si>
  <si>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</si>
  <si>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</si>
  <si>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</si>
  <si>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</si>
  <si>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</si>
  <si>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</si>
  <si>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</si>
  <si>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</si>
  <si>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</si>
  <si>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</si>
  <si>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</si>
  <si>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</si>
  <si>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</si>
  <si>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</si>
  <si>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</si>
  <si>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</si>
  <si>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</si>
  <si>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</si>
  <si>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</si>
  <si>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</si>
  <si>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</si>
  <si>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</si>
  <si>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</si>
  <si>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</si>
  <si>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</si>
  <si>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</si>
  <si>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</si>
  <si>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</si>
  <si>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</si>
  <si>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</si>
  <si>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</si>
  <si>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</si>
  <si>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</si>
  <si>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</si>
  <si>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</si>
  <si>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</si>
  <si>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</si>
  <si>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</si>
  <si>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</si>
  <si>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</si>
  <si>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</si>
  <si>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</si>
  <si>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</si>
  <si>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</si>
  <si>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</si>
  <si>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</si>
  <si>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</si>
  <si>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</si>
  <si>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</si>
  <si>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</si>
  <si>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</si>
  <si>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</si>
  <si>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</si>
  <si>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</si>
  <si>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</si>
  <si>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</si>
  <si>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</si>
  <si>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</si>
  <si>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</si>
  <si>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</si>
  <si>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</si>
  <si>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</si>
  <si>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</si>
  <si>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</si>
  <si>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</si>
  <si>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</si>
  <si>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</si>
  <si>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</si>
  <si>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</si>
  <si>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</si>
  <si>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</si>
  <si>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</si>
  <si>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</si>
  <si>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</si>
  <si>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</si>
  <si>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</si>
  <si>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</si>
  <si>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</si>
  <si>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</si>
  <si>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</si>
  <si>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</si>
  <si>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</si>
  <si>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</si>
  <si>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</si>
  <si>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</si>
  <si>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</si>
  <si>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</si>
  <si>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</si>
  <si>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</si>
  <si>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</si>
  <si>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</si>
  <si>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</si>
  <si>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</si>
  <si>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</si>
  <si>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</si>
  <si>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</si>
  <si>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</si>
  <si>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</si>
  <si>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</si>
  <si>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</si>
  <si>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</si>
  <si>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</si>
  <si>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</si>
  <si>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</si>
  <si>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</si>
  <si>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</si>
  <si>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</si>
  <si>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</si>
  <si>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</si>
  <si>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</si>
  <si>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</si>
  <si>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</si>
  <si>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</si>
  <si>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</si>
  <si>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</si>
  <si>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</si>
  <si>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</si>
  <si>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</si>
  <si>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</si>
  <si>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</si>
  <si>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</si>
  <si>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</si>
  <si>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</si>
  <si>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</si>
  <si>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</si>
  <si>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</si>
  <si>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</si>
  <si>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</si>
  <si>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</si>
  <si>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</si>
  <si>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</si>
  <si>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</si>
  <si>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</si>
  <si>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</si>
  <si>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</si>
  <si>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</si>
  <si>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</si>
  <si>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</si>
  <si>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</si>
  <si>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</si>
  <si>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</si>
  <si>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</si>
  <si>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</si>
  <si>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</si>
  <si>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</si>
  <si>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</si>
  <si>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</si>
  <si>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</si>
  <si>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</si>
  <si>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</si>
  <si>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</si>
  <si>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</si>
  <si>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</si>
  <si>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</si>
  <si>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</si>
  <si>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</si>
  <si>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</si>
  <si>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</si>
  <si>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</si>
  <si>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</si>
  <si>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</si>
  <si>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</si>
  <si>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</si>
  <si>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</si>
  <si>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</si>
  <si>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</si>
  <si>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</si>
  <si>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</si>
  <si>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</si>
  <si>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</si>
  <si>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</si>
  <si>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</si>
  <si>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</si>
  <si>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</si>
  <si>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</si>
  <si>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</si>
  <si>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</si>
  <si>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</si>
  <si>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</si>
  <si>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</si>
  <si>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</si>
  <si>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</si>
  <si>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</si>
  <si>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</si>
  <si>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</si>
  <si>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</si>
  <si>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</si>
  <si>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</si>
  <si>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</si>
  <si>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</si>
  <si>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</si>
  <si>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</si>
  <si>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</si>
  <si>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</si>
  <si>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</si>
  <si>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</si>
  <si>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</si>
  <si>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</si>
  <si>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</si>
  <si>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</si>
  <si>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</si>
  <si>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</si>
  <si>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</si>
  <si>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</si>
  <si>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</si>
  <si>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</si>
  <si>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</si>
  <si>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</si>
  <si>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</si>
  <si>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</si>
  <si>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</si>
  <si>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</si>
  <si>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</si>
  <si>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</si>
  <si>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</si>
  <si>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</si>
  <si>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</si>
  <si>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</si>
  <si>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</si>
  <si>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</si>
  <si>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</si>
  <si>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</si>
  <si>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</si>
  <si>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</si>
  <si>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</si>
  <si>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</si>
  <si>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</si>
  <si>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</si>
  <si>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</si>
  <si>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</si>
  <si>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</si>
  <si>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</si>
  <si>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</si>
  <si>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</si>
  <si>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</si>
  <si>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</si>
  <si>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</si>
  <si>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</si>
  <si>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</si>
  <si>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</si>
  <si>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</si>
  <si>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</si>
  <si>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</si>
  <si>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</si>
  <si>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</si>
  <si>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</si>
  <si>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</si>
  <si>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</si>
  <si>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</si>
  <si>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</si>
  <si>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</si>
  <si>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</si>
  <si>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</si>
  <si>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</si>
  <si>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</si>
  <si>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</si>
  <si>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</si>
  <si>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</si>
  <si>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</si>
  <si>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</si>
  <si>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</si>
  <si>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</si>
  <si>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</si>
  <si>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</si>
  <si>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</si>
  <si>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</si>
  <si>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</si>
  <si>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</si>
  <si>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</si>
  <si>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</si>
  <si>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</si>
  <si>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</si>
  <si>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</si>
  <si>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</si>
  <si>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</si>
  <si>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</si>
  <si>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</si>
  <si>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</si>
  <si>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</si>
  <si>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</si>
  <si>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</si>
  <si>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</si>
  <si>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</si>
  <si>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</si>
  <si>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</si>
  <si>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</si>
  <si>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</si>
  <si>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</si>
  <si>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</si>
  <si>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</si>
  <si>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</si>
  <si>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</si>
  <si>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</si>
  <si>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</si>
  <si>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</si>
  <si>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</si>
  <si>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</si>
  <si>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</si>
  <si>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</si>
  <si>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</si>
  <si>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</si>
  <si>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</si>
  <si>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</si>
  <si>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</si>
  <si>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</si>
  <si>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</si>
  <si>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</si>
  <si>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</si>
  <si>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</si>
  <si>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</si>
  <si>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</si>
  <si>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</si>
  <si>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</si>
  <si>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</si>
  <si>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</si>
  <si>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</si>
  <si>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</si>
  <si>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</si>
  <si>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</si>
  <si>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</si>
  <si>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</si>
  <si>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</si>
  <si>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</si>
  <si>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</si>
  <si>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</si>
  <si>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</si>
  <si>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</si>
  <si>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</si>
  <si>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</si>
  <si>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</si>
  <si>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</si>
  <si>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</si>
  <si>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</si>
  <si>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</si>
  <si>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</si>
  <si>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</si>
  <si>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</si>
  <si>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</si>
  <si>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</si>
  <si>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</si>
  <si>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</si>
  <si>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</si>
  <si>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</si>
  <si>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</si>
  <si>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</si>
  <si>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</si>
  <si>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</si>
  <si>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</si>
  <si>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</si>
  <si>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</si>
  <si>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</si>
  <si>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</si>
  <si>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</si>
  <si>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</si>
  <si>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</si>
  <si>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</si>
  <si>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</si>
  <si>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</si>
  <si>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</si>
  <si>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</si>
  <si>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</si>
  <si>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</si>
  <si>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</si>
  <si>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</si>
  <si>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</si>
  <si>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</si>
  <si>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</si>
  <si>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</si>
  <si>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</si>
  <si>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</si>
  <si>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</si>
  <si>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</si>
  <si>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</si>
  <si>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</si>
  <si>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</si>
  <si>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</si>
  <si>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</si>
  <si>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</si>
  <si>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</si>
  <si>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</si>
  <si>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</si>
  <si>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</si>
  <si>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</si>
  <si>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</si>
  <si>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</si>
  <si>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</si>
  <si>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</si>
  <si>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</si>
  <si>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</si>
  <si>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</si>
  <si>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</si>
  <si>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</si>
  <si>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</si>
  <si>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</si>
  <si>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</si>
  <si>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</si>
  <si>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</si>
  <si>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</si>
  <si>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</si>
  <si>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</si>
  <si>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</si>
  <si>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</si>
  <si>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</si>
  <si>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</si>
  <si>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</si>
  <si>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</si>
  <si>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</si>
  <si>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</si>
  <si>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</si>
  <si>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</si>
  <si>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</si>
  <si>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</si>
  <si>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</si>
  <si>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</si>
  <si>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</si>
  <si>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</si>
  <si>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</si>
  <si>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</si>
  <si>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</si>
  <si>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</si>
  <si>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</si>
  <si>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</si>
  <si>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</si>
  <si>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</si>
  <si>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</si>
  <si>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</si>
  <si>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</si>
  <si>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</si>
  <si>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</si>
  <si>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</si>
  <si>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</si>
  <si>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</si>
  <si>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</si>
  <si>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</si>
  <si>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</si>
  <si>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</si>
  <si>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</si>
  <si>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</si>
  <si>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</si>
  <si>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</si>
  <si>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</si>
  <si>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</si>
  <si>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</si>
  <si>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</si>
  <si>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</si>
  <si>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</si>
  <si>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</si>
  <si>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</si>
  <si>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</si>
  <si>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</si>
  <si>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</si>
  <si>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</si>
  <si>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</si>
  <si>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</si>
  <si>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</si>
  <si>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</si>
  <si>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</si>
  <si>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</si>
  <si>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</si>
  <si>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</si>
  <si>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</si>
  <si>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</si>
  <si>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</si>
  <si>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</si>
  <si>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</si>
  <si>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</si>
  <si>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</si>
  <si>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</si>
  <si>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</si>
  <si>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</si>
  <si>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</si>
  <si>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</si>
  <si>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</si>
  <si>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</si>
  <si>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</si>
  <si>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</si>
  <si>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</si>
  <si>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</si>
  <si>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</si>
  <si>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</si>
  <si>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</si>
  <si>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</si>
  <si>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</si>
  <si>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</si>
  <si>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</si>
  <si>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</si>
  <si>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</si>
  <si>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</si>
  <si>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</si>
  <si>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</si>
  <si>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</si>
  <si>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</si>
  <si>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</si>
  <si>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</si>
  <si>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</si>
  <si>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</si>
  <si>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</si>
  <si>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</si>
  <si>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</si>
  <si>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</si>
  <si>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</si>
  <si>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</si>
  <si>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</si>
  <si>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</si>
  <si>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</si>
  <si>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</si>
  <si>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</si>
  <si>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</si>
  <si>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</si>
  <si>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</si>
  <si>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</si>
  <si>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</si>
  <si>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</si>
  <si>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</si>
  <si>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</si>
  <si>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</si>
  <si>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</si>
  <si>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</si>
  <si>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</si>
  <si>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</si>
  <si>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</si>
  <si>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</si>
  <si>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</si>
  <si>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</si>
  <si>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</si>
  <si>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</si>
  <si>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</si>
  <si>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</si>
  <si>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</si>
  <si>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</si>
  <si>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</si>
  <si>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</si>
  <si>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</si>
  <si>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</si>
  <si>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</si>
  <si>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</si>
  <si>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</si>
  <si>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</si>
  <si>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</si>
  <si>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</si>
  <si>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</si>
  <si>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</si>
  <si>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</si>
  <si>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</si>
  <si>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</si>
  <si>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</si>
  <si>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</si>
  <si>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</si>
  <si>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</si>
  <si>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</si>
  <si>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</si>
  <si>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</si>
  <si>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</si>
  <si>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</si>
  <si>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</si>
  <si>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</si>
  <si>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</si>
  <si>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</si>
  <si>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</si>
  <si>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</si>
  <si>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</si>
  <si>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</si>
  <si>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</si>
  <si>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</si>
  <si>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</si>
  <si>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</si>
  <si>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</si>
  <si>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</si>
  <si>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</si>
  <si>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</si>
  <si>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</si>
  <si>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</si>
  <si>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</si>
  <si>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</si>
  <si>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</si>
  <si>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</si>
  <si>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</si>
  <si>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</si>
  <si>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</si>
  <si>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</si>
  <si>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</si>
  <si>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</si>
  <si>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</si>
  <si>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</si>
  <si>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</si>
  <si>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</si>
  <si>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</si>
  <si>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</si>
  <si>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</si>
  <si>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</si>
  <si>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</si>
  <si>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</si>
  <si>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</si>
  <si>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</si>
  <si>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</si>
  <si>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</si>
  <si>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</si>
  <si>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</si>
  <si>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</si>
  <si>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</si>
  <si>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</si>
  <si>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</si>
  <si>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</si>
  <si>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</si>
  <si>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</si>
  <si>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</si>
  <si>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</si>
  <si>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</si>
  <si>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</si>
  <si>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</si>
  <si>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</si>
  <si>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</si>
  <si>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</si>
  <si>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</si>
  <si>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</si>
  <si>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</si>
  <si>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</si>
  <si>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</si>
  <si>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</si>
  <si>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</si>
  <si>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</si>
  <si>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</si>
  <si>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</si>
  <si>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</si>
  <si>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</si>
  <si>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</si>
  <si>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</si>
  <si>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</si>
  <si>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</si>
  <si>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</si>
  <si>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</si>
  <si>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</si>
  <si>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</si>
  <si>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</si>
  <si>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</si>
  <si>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</si>
  <si>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</si>
  <si>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</si>
  <si>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</si>
  <si>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</si>
  <si>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</si>
  <si>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</si>
  <si>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</si>
  <si>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</si>
  <si>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</si>
  <si>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</si>
  <si>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</si>
  <si>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</si>
  <si>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</si>
  <si>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</si>
  <si>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</si>
  <si>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</si>
  <si>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</si>
  <si>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</si>
  <si>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</si>
  <si>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</si>
  <si>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</si>
  <si>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</si>
  <si>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</si>
  <si>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</si>
  <si>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</si>
  <si>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</si>
  <si>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</si>
  <si>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</si>
  <si>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</si>
  <si>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</si>
  <si>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</si>
  <si>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</si>
  <si>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</si>
  <si>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</si>
  <si>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</si>
  <si>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</si>
  <si>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</si>
  <si>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</si>
  <si>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</si>
  <si>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</si>
  <si>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</si>
  <si>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</si>
  <si>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</si>
  <si>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</si>
  <si>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</si>
  <si>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</si>
  <si>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</si>
  <si>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</si>
  <si>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</si>
  <si>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</si>
  <si>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</si>
  <si>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</si>
  <si>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</si>
  <si>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</si>
  <si>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</si>
  <si>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</si>
  <si>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</si>
  <si>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</si>
  <si>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</si>
  <si>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</si>
  <si>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</si>
  <si>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</si>
  <si>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</si>
  <si>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</si>
  <si>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</si>
  <si>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</si>
  <si>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</si>
  <si>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</si>
  <si>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</si>
  <si>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</si>
  <si>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</si>
  <si>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</si>
  <si>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</si>
  <si>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</si>
  <si>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</si>
  <si>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</si>
  <si>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</si>
  <si>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</si>
  <si>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</si>
  <si>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</si>
  <si>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</si>
  <si>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</si>
  <si>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</si>
  <si>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</si>
  <si>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</si>
  <si>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</si>
  <si>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</si>
  <si>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</si>
  <si>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</si>
  <si>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</si>
  <si>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</si>
  <si>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</si>
  <si>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</si>
  <si>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</si>
  <si>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</si>
  <si>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</si>
  <si>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</si>
  <si>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</si>
  <si>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</si>
  <si>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</si>
  <si>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</si>
  <si>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</si>
  <si>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</si>
  <si>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</si>
  <si>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</si>
  <si>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</si>
  <si>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</si>
  <si>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</si>
  <si>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</si>
  <si>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</si>
  <si>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</si>
  <si>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</si>
  <si>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</si>
  <si>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</si>
  <si>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</si>
  <si>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</si>
  <si>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</si>
  <si>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</si>
  <si>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</si>
  <si>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</si>
  <si>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</si>
  <si>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</si>
  <si>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</si>
  <si>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</si>
  <si>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</si>
  <si>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</si>
  <si>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</si>
  <si>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</si>
  <si>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</si>
  <si>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</si>
  <si>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</si>
  <si>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</si>
  <si>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</si>
  <si>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</si>
  <si>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</si>
  <si>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</si>
  <si>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</si>
  <si>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</si>
  <si>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</si>
  <si>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</si>
  <si>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</si>
  <si>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</si>
  <si>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</si>
  <si>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</si>
  <si>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</si>
  <si>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</si>
  <si>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</si>
  <si>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</si>
  <si>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</si>
  <si>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</si>
  <si>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</si>
  <si>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</si>
  <si>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</si>
  <si>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</si>
  <si>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</si>
  <si>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</si>
  <si>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</si>
  <si>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</si>
  <si>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</si>
  <si>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</si>
  <si>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</si>
  <si>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</si>
  <si>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</si>
  <si>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</si>
  <si>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</si>
  <si>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</si>
  <si>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</si>
  <si>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</si>
  <si>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</si>
  <si>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</si>
  <si>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</si>
  <si>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</si>
  <si>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</si>
  <si>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</si>
  <si>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</si>
  <si>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</si>
  <si>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</si>
  <si>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</si>
  <si>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</si>
  <si>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</si>
  <si>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</si>
  <si>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</si>
  <si>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</si>
  <si>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</si>
  <si>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</si>
  <si>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</si>
  <si>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</si>
  <si>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</si>
  <si>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</si>
  <si>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</si>
  <si>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</si>
  <si>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</si>
  <si>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</si>
  <si>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</si>
  <si>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</si>
  <si>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</si>
  <si>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</si>
  <si>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</si>
  <si>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</si>
  <si>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</si>
  <si>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</si>
  <si>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</si>
  <si>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</si>
  <si>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</si>
  <si>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</si>
  <si>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</si>
  <si>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</si>
  <si>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</si>
  <si>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</si>
  <si>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</si>
  <si>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</si>
  <si>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</si>
  <si>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</si>
  <si>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</si>
  <si>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</si>
  <si>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</si>
  <si>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</si>
  <si>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</si>
  <si>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</si>
  <si>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</si>
  <si>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</si>
  <si>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</si>
  <si>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</si>
  <si>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</si>
  <si>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</si>
  <si>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</si>
  <si>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</si>
  <si>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</si>
  <si>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</si>
  <si>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</si>
  <si>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</si>
  <si>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</si>
  <si>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</si>
  <si>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</si>
  <si>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</si>
  <si>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</si>
  <si>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</si>
  <si>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</si>
  <si>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</si>
  <si>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</si>
  <si>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</si>
  <si>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</si>
  <si>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</si>
  <si>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</si>
  <si>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</si>
  <si>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</si>
  <si>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</si>
  <si>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</si>
  <si>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</si>
  <si>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</si>
  <si>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</si>
  <si>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</si>
  <si>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</si>
  <si>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</si>
  <si>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</si>
  <si>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</si>
  <si>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</si>
  <si>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</si>
  <si>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</si>
  <si>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</si>
  <si>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</si>
  <si>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</si>
  <si>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</si>
  <si>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</si>
  <si>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</si>
  <si>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</si>
  <si>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</si>
  <si>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</si>
  <si>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</si>
  <si>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</si>
  <si>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</si>
  <si>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</si>
  <si>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</si>
  <si>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</si>
  <si>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</si>
  <si>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</si>
  <si>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</si>
  <si>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</si>
  <si>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</si>
  <si>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</si>
  <si>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</si>
  <si>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</si>
  <si>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</si>
  <si>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</si>
  <si>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</si>
  <si>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</si>
  <si>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</si>
  <si>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</si>
  <si>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</si>
  <si>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</si>
  <si>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</si>
  <si>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</si>
  <si>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</si>
  <si>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</si>
  <si>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</si>
  <si>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</si>
  <si>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</si>
  <si>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</si>
  <si>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</si>
  <si>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</si>
  <si>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</si>
  <si>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</si>
  <si>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</si>
  <si>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</si>
  <si>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</si>
  <si>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</si>
  <si>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</si>
  <si>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</si>
  <si>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</si>
  <si>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</si>
  <si>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</si>
  <si>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</si>
  <si>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</si>
  <si>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</si>
  <si>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</si>
  <si>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</si>
  <si>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</si>
  <si>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</si>
  <si>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</si>
  <si>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</si>
  <si>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</si>
  <si>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</si>
  <si>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</si>
  <si>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</si>
  <si>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</si>
  <si>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</si>
  <si>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</si>
  <si>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</si>
  <si>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</si>
  <si>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</si>
  <si>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</si>
  <si>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</si>
  <si>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</si>
  <si>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</si>
  <si>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</si>
  <si>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</si>
  <si>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</si>
  <si>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</si>
  <si>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</si>
  <si>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</si>
  <si>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</si>
  <si>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</si>
  <si>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</si>
  <si>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</si>
  <si>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</si>
  <si>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</si>
  <si>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</si>
  <si>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</si>
  <si>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</si>
  <si>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</si>
  <si>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</si>
  <si>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</si>
  <si>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</si>
  <si>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</si>
  <si>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</si>
  <si>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</si>
  <si>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</si>
  <si>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</si>
  <si>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</si>
  <si>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</si>
  <si>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</si>
  <si>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</si>
  <si>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</si>
  <si>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</si>
  <si>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</si>
  <si>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</si>
  <si>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</si>
  <si>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</si>
  <si>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</si>
  <si>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</si>
  <si>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</si>
  <si>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</si>
  <si>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</si>
  <si>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</si>
  <si>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</si>
  <si>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</si>
  <si>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</si>
  <si>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</si>
  <si>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</si>
  <si>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</si>
  <si>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</si>
  <si>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</si>
  <si>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</si>
  <si>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</si>
  <si>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</si>
  <si>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</si>
  <si>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</si>
  <si>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</si>
  <si>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</si>
  <si>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</si>
  <si>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</si>
  <si>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</si>
  <si>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</si>
  <si>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</si>
  <si>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</si>
  <si>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</si>
  <si>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</si>
  <si>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</si>
  <si>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</si>
  <si>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</si>
  <si>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</si>
  <si>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</si>
  <si>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</si>
  <si>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</si>
  <si>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</si>
  <si>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</si>
  <si>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</si>
  <si>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</si>
  <si>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</si>
  <si>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</si>
  <si>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</si>
  <si>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</si>
  <si>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</si>
  <si>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</si>
  <si>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</si>
  <si>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</si>
  <si>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</si>
  <si>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</si>
  <si>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</si>
  <si>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</si>
  <si>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</si>
  <si>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</si>
  <si>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</si>
  <si>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</si>
  <si>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</si>
  <si>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</si>
  <si>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</si>
  <si>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</si>
  <si>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</si>
  <si>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</si>
  <si>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</si>
  <si>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</si>
  <si>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</si>
  <si>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</si>
  <si>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</si>
  <si>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</si>
  <si>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</si>
  <si>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</si>
  <si>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</si>
  <si>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</si>
  <si>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</si>
  <si>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</si>
  <si>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</si>
  <si>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</si>
  <si>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</si>
  <si>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</si>
  <si>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</si>
  <si>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</si>
  <si>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</si>
  <si>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</si>
  <si>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</si>
  <si>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</si>
  <si>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</si>
  <si>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</si>
  <si>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</si>
  <si>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</si>
  <si>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</si>
  <si>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</si>
  <si>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</si>
  <si>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</si>
  <si>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</si>
  <si>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</si>
  <si>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</si>
  <si>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</si>
  <si>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</si>
  <si>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</si>
  <si>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</si>
  <si>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</si>
  <si>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</si>
  <si>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</si>
  <si>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</si>
  <si>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</si>
  <si>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</si>
  <si>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</si>
  <si>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</si>
  <si>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</si>
  <si>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</si>
  <si>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</si>
  <si>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</si>
  <si>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</si>
  <si>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</si>
  <si>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</si>
  <si>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</si>
  <si>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</si>
  <si>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</si>
  <si>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</si>
  <si>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</si>
  <si>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</si>
  <si>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</si>
  <si>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</si>
  <si>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</si>
  <si>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</si>
  <si>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</si>
  <si>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</si>
  <si>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</si>
  <si>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</si>
  <si>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</si>
  <si>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</si>
  <si>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</si>
  <si>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</si>
  <si>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</si>
  <si>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</si>
  <si>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</si>
  <si>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</si>
  <si>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</si>
  <si>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</si>
  <si>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</si>
  <si>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</si>
  <si>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</si>
  <si>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</si>
  <si>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</si>
  <si>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</si>
  <si>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</si>
  <si>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</si>
  <si>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</si>
  <si>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</si>
  <si>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</si>
  <si>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</si>
  <si>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</si>
  <si>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</si>
  <si>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</si>
  <si>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</si>
  <si>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</si>
  <si>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</si>
  <si>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</si>
  <si>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</si>
  <si>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</si>
  <si>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</si>
  <si>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</si>
  <si>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</si>
  <si>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</si>
  <si>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</si>
  <si>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</si>
  <si>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</si>
  <si>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</si>
  <si>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</si>
  <si>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</si>
  <si>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</si>
  <si>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</si>
  <si>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</si>
  <si>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</si>
  <si>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</si>
  <si>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</si>
  <si>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</si>
  <si>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</si>
  <si>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</si>
  <si>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</si>
  <si>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</si>
  <si>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</si>
  <si>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</si>
  <si>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</si>
  <si>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</si>
  <si>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</si>
  <si>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</si>
  <si>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</si>
  <si>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</si>
  <si>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</si>
  <si>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</si>
  <si>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</si>
  <si>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</si>
  <si>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</si>
  <si>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</si>
  <si>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</si>
  <si>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</si>
  <si>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</si>
  <si>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</si>
  <si>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</si>
  <si>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</si>
  <si>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</si>
  <si>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</si>
  <si>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</si>
  <si>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</si>
  <si>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</si>
  <si>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</si>
  <si>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</si>
  <si>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</si>
  <si>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</si>
  <si>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</si>
  <si>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</si>
  <si>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</si>
  <si>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</si>
  <si>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</si>
  <si>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</si>
  <si>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</si>
  <si>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</si>
  <si>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</si>
  <si>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</si>
  <si>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</si>
  <si>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</si>
  <si>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</si>
  <si>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</si>
  <si>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</si>
  <si>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</si>
  <si>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</si>
  <si>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</si>
  <si>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</si>
  <si>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</si>
  <si>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</si>
  <si>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</si>
  <si>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</si>
  <si>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</si>
  <si>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</si>
  <si>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</si>
  <si>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</si>
  <si>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</si>
  <si>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</si>
  <si>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</si>
  <si>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</si>
  <si>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</si>
  <si>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</si>
  <si>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</si>
  <si>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</si>
  <si>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</si>
  <si>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</si>
  <si>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</si>
  <si>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</si>
  <si>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</si>
  <si>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</si>
  <si>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</si>
  <si>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</si>
  <si>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</si>
  <si>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</si>
  <si>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</si>
  <si>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</si>
  <si>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</si>
  <si>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</si>
  <si>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</si>
  <si>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</si>
  <si>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</si>
  <si>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</si>
  <si>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</si>
  <si>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</si>
  <si>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</si>
  <si>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</si>
  <si>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</si>
  <si>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</si>
  <si>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</si>
  <si>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</si>
  <si>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</si>
  <si>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</si>
  <si>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</si>
  <si>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</si>
  <si>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</si>
  <si>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</si>
  <si>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</si>
  <si>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</si>
  <si>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</si>
  <si>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</si>
  <si>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</si>
  <si>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</si>
  <si>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</si>
  <si>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</si>
  <si>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</si>
  <si>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</si>
  <si>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</si>
  <si>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</si>
  <si>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</si>
  <si>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</si>
  <si>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</si>
  <si>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</si>
  <si>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</si>
  <si>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</si>
  <si>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</si>
  <si>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</si>
  <si>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</si>
  <si>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</si>
  <si>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</si>
  <si>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</si>
  <si>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</si>
  <si>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</si>
  <si>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</si>
  <si>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</si>
  <si>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</si>
  <si>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</si>
  <si>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</si>
  <si>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</si>
  <si>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</si>
  <si>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</si>
  <si>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</si>
  <si>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</si>
  <si>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</si>
  <si>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</si>
  <si>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</si>
  <si>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</si>
  <si>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</si>
  <si>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</si>
  <si>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</si>
  <si>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</si>
  <si>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</si>
  <si>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</si>
  <si>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</si>
  <si>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</si>
  <si>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</si>
  <si>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</si>
  <si>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</si>
  <si>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</si>
  <si>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</si>
  <si>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</si>
  <si>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</si>
  <si>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</si>
  <si>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</si>
  <si>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</si>
  <si>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</si>
  <si>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</si>
  <si>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</si>
  <si>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</si>
  <si>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</si>
  <si>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</si>
  <si>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</si>
  <si>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</si>
  <si>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</si>
  <si>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</si>
  <si>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</si>
  <si>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</si>
  <si>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</si>
  <si>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</si>
  <si>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</si>
  <si>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</si>
  <si>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</si>
  <si>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</si>
  <si>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</si>
  <si>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</si>
  <si>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</si>
  <si>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</si>
  <si>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</si>
  <si>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</si>
  <si>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</si>
  <si>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</si>
  <si>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</si>
  <si>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</si>
  <si>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</si>
  <si>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</si>
  <si>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</si>
  <si>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</si>
  <si>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</si>
  <si>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</si>
  <si>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</si>
  <si>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</si>
  <si>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</si>
  <si>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</si>
  <si>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</si>
  <si>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</si>
  <si>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</si>
  <si>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</si>
  <si>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</si>
  <si>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</si>
  <si>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</si>
  <si>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</si>
  <si>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</si>
  <si>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</si>
  <si>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</si>
  <si>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</si>
  <si>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</si>
  <si>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</si>
  <si>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</si>
  <si>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</si>
  <si>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</si>
  <si>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</si>
  <si>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</si>
  <si>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</si>
  <si>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</si>
  <si>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</si>
  <si>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</si>
  <si>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</si>
  <si>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</si>
  <si>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</si>
  <si>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</si>
  <si>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</si>
  <si>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</si>
  <si>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</si>
  <si>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</si>
  <si>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</si>
  <si>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</si>
  <si>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</si>
  <si>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</si>
  <si>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</si>
  <si>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</si>
  <si>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</si>
  <si>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</si>
  <si>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</si>
  <si>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</si>
  <si>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</si>
  <si>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</si>
  <si>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</si>
  <si>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</si>
  <si>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</si>
  <si>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</si>
  <si>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</si>
  <si>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</si>
  <si>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</si>
  <si>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</si>
  <si>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</si>
  <si>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</si>
  <si>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</si>
  <si>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</si>
  <si>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</si>
  <si>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</si>
  <si>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</si>
  <si>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</si>
  <si>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</si>
  <si>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</si>
  <si>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</si>
  <si>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</si>
  <si>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</si>
  <si>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</si>
  <si>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</si>
  <si>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</si>
  <si>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</si>
  <si>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</si>
  <si>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</si>
  <si>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</si>
  <si>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</si>
  <si>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</si>
  <si>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</si>
  <si>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</si>
  <si>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</si>
  <si>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</si>
  <si>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</si>
  <si>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</si>
  <si>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</si>
  <si>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</si>
  <si>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</si>
  <si>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</si>
  <si>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</si>
  <si>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</si>
  <si>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</si>
  <si>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</si>
  <si>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</si>
  <si>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</si>
  <si>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</si>
  <si>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</si>
  <si>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</si>
  <si>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</si>
  <si>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</si>
  <si>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</si>
  <si>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</si>
  <si>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</si>
  <si>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</si>
  <si>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</si>
  <si>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</si>
  <si>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</si>
  <si>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</si>
  <si>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</si>
  <si>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</si>
  <si>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</si>
  <si>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</si>
  <si>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</si>
  <si>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</si>
  <si>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</si>
  <si>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</si>
  <si>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</si>
  <si>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</si>
  <si>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</si>
  <si>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</si>
  <si>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</si>
  <si>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</si>
  <si>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</si>
  <si>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</si>
  <si>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</si>
  <si>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</si>
  <si>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</si>
  <si>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</si>
  <si>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</si>
  <si>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</si>
  <si>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</si>
  <si>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</si>
  <si>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</si>
  <si>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</si>
  <si>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</si>
  <si>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</si>
  <si>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</si>
  <si>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</si>
  <si>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</si>
  <si>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</si>
  <si>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</si>
  <si>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</si>
  <si>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</si>
  <si>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</si>
  <si>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</si>
  <si>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</si>
  <si>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</si>
  <si>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</si>
  <si>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</si>
  <si>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</si>
  <si>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</si>
  <si>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</si>
  <si>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</si>
  <si>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</si>
  <si>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</si>
  <si>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</si>
  <si>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</si>
  <si>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</si>
  <si>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</si>
  <si>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</si>
  <si>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</si>
  <si>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</si>
  <si>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</si>
  <si>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</si>
  <si>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</si>
  <si>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</si>
  <si>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</si>
  <si>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</si>
  <si>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</si>
  <si>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</si>
  <si>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</si>
  <si>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</si>
  <si>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</si>
  <si>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</si>
  <si>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</si>
  <si>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</si>
  <si>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</si>
  <si>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</si>
  <si>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</si>
  <si>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</si>
  <si>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</si>
  <si>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</si>
  <si>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</si>
  <si>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</si>
  <si>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</si>
  <si>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</si>
  <si>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</si>
  <si>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</si>
  <si>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</si>
  <si>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</si>
  <si>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</si>
  <si>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</si>
  <si>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</si>
  <si>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</si>
  <si>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</si>
  <si>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</si>
  <si>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</si>
  <si>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</si>
  <si>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</si>
  <si>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</si>
  <si>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</si>
  <si>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</si>
  <si>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</si>
  <si>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</si>
  <si>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</si>
  <si>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</si>
  <si>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</si>
  <si>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</si>
  <si>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</si>
  <si>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</si>
  <si>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</si>
  <si>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</si>
  <si>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</si>
  <si>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</si>
  <si>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</si>
  <si>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</si>
  <si>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</si>
  <si>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</si>
  <si>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</si>
  <si>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</si>
  <si>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</si>
  <si>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</si>
  <si>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</si>
  <si>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</si>
  <si>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</si>
  <si>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</si>
  <si>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</si>
  <si>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</si>
  <si>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</si>
  <si>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</si>
  <si>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</si>
  <si>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</si>
  <si>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</si>
  <si>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</si>
  <si>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</si>
  <si>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</si>
  <si>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</si>
  <si>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</si>
  <si>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</si>
  <si>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</si>
  <si>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</si>
  <si>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</si>
  <si>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</si>
  <si>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</si>
  <si>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</si>
  <si>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</si>
  <si>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</si>
  <si>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</si>
  <si>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</si>
  <si>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</si>
  <si>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</si>
  <si>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</si>
  <si>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</si>
  <si>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</si>
  <si>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</si>
  <si>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</si>
  <si>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</si>
  <si>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</si>
  <si>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</si>
  <si>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</si>
  <si>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</si>
  <si>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</si>
  <si>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</si>
  <si>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</si>
  <si>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</si>
  <si>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</si>
  <si>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</si>
  <si>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</si>
  <si>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</si>
  <si>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</si>
  <si>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</si>
  <si>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</si>
  <si>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</si>
  <si>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</si>
  <si>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</si>
  <si>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</si>
  <si>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</si>
  <si>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</si>
  <si>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</si>
  <si>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</si>
  <si>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</si>
  <si>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</si>
  <si>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</si>
  <si>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</si>
  <si>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</si>
  <si>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</si>
  <si>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</si>
  <si>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</si>
  <si>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</si>
  <si>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</si>
  <si>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</si>
  <si>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</si>
  <si>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</si>
  <si>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</si>
  <si>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</si>
  <si>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</si>
  <si>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</si>
  <si>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</si>
  <si>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</si>
  <si>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</si>
  <si>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</si>
  <si>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</si>
  <si>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</si>
  <si>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</si>
  <si>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</si>
  <si>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</si>
  <si>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</si>
  <si>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</si>
  <si>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</si>
  <si>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</si>
  <si>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</si>
  <si>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</si>
  <si>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</si>
  <si>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</si>
  <si>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</si>
  <si>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</si>
  <si>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</si>
  <si>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</si>
  <si>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</si>
  <si>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</si>
  <si>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</si>
  <si>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</si>
  <si>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</si>
  <si>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</si>
  <si>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</si>
  <si>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</si>
  <si>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</si>
  <si>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</si>
  <si>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</si>
  <si>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</si>
  <si>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</si>
  <si>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</si>
  <si>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</si>
  <si>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</si>
  <si>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</si>
  <si>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</si>
  <si>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</si>
  <si>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</si>
  <si>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</si>
  <si>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</si>
  <si>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</si>
  <si>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</si>
  <si>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</si>
  <si>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</si>
  <si>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</si>
  <si>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</si>
  <si>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</si>
  <si>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</si>
  <si>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</si>
  <si>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</si>
  <si>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</si>
  <si>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</si>
  <si>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</si>
  <si>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</si>
  <si>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</si>
  <si>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</si>
  <si>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</si>
  <si>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</si>
  <si>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</si>
  <si>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</si>
  <si>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</si>
  <si>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</si>
  <si>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</si>
  <si>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</si>
  <si>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</si>
  <si>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</si>
  <si>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</si>
  <si>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</si>
  <si>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</si>
  <si>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</si>
  <si>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</si>
  <si>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</si>
  <si>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</si>
  <si>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</si>
  <si>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</si>
  <si>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</si>
  <si>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</si>
  <si>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</si>
  <si>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</si>
  <si>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</si>
  <si>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</si>
  <si>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</si>
  <si>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</si>
  <si>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</si>
  <si>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</si>
  <si>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</si>
  <si>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</si>
  <si>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</si>
  <si>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</si>
  <si>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</si>
  <si>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</si>
  <si>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</si>
  <si>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</si>
  <si>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</si>
  <si>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</si>
  <si>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</si>
  <si>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</si>
  <si>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</si>
  <si>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</si>
  <si>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</si>
  <si>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</si>
  <si>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</si>
  <si>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</si>
  <si>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</si>
  <si>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</si>
  <si>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</si>
  <si>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</si>
  <si>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</si>
  <si>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</si>
  <si>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</si>
  <si>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</si>
  <si>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</si>
  <si>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</si>
  <si>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</si>
  <si>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</si>
  <si>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</si>
  <si>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</si>
  <si>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</si>
  <si>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</si>
  <si>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</si>
  <si>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</si>
  <si>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</si>
  <si>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</si>
  <si>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</si>
  <si>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</si>
  <si>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</si>
  <si>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</si>
  <si>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</si>
  <si>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</si>
  <si>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</si>
  <si>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</si>
  <si>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</si>
  <si>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</si>
  <si>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</si>
  <si>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</si>
  <si>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</si>
  <si>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</si>
  <si>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</si>
  <si>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</si>
  <si>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</si>
  <si>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</si>
  <si>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</si>
  <si>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</si>
  <si>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</si>
  <si>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</si>
  <si>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</si>
  <si>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</si>
  <si>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</si>
  <si>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</si>
  <si>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</si>
  <si>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</si>
  <si>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</si>
  <si>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</si>
  <si>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</si>
  <si>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</si>
  <si>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</si>
  <si>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</si>
  <si>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</si>
  <si>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</si>
  <si>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</si>
  <si>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</si>
  <si>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</si>
  <si>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</si>
  <si>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</si>
  <si>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</si>
  <si>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</si>
  <si>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</si>
  <si>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</si>
  <si>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</si>
  <si>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</si>
  <si>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</si>
  <si>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</si>
  <si>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</si>
  <si>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</si>
  <si>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</si>
  <si>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</si>
  <si>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</si>
  <si>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</si>
  <si>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</si>
  <si>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</si>
  <si>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</si>
  <si>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</si>
  <si>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</si>
  <si>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</si>
  <si>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</si>
  <si>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</si>
  <si>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</si>
  <si>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</si>
  <si>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</si>
  <si>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</si>
  <si>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</si>
  <si>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</si>
  <si>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</si>
  <si>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</si>
  <si>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</si>
  <si>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</si>
  <si>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</si>
  <si>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</si>
  <si>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</si>
  <si>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</si>
  <si>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</si>
  <si>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</si>
  <si>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</si>
  <si>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</si>
  <si>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</si>
  <si>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</si>
  <si>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</si>
  <si>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</si>
  <si>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</si>
  <si>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</si>
  <si>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</si>
  <si>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</si>
  <si>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</si>
  <si>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</si>
  <si>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</si>
  <si>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</si>
  <si>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</si>
  <si>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</si>
  <si>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</si>
  <si>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</si>
  <si>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</si>
  <si>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</si>
  <si>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</si>
  <si>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</si>
  <si>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</si>
  <si>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</si>
  <si>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</si>
  <si>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</si>
  <si>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</si>
  <si>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</si>
  <si>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</si>
  <si>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</si>
  <si>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</si>
  <si>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</si>
  <si>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</si>
  <si>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</si>
  <si>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</si>
  <si>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</si>
  <si>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</si>
  <si>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</si>
  <si>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</si>
  <si>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</si>
  <si>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</si>
  <si>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</si>
  <si>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</si>
  <si>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</si>
  <si>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</si>
  <si>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</si>
  <si>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</si>
  <si>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</si>
  <si>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</si>
  <si>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</si>
  <si>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</si>
  <si>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</si>
  <si>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</si>
  <si>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</si>
  <si>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</si>
  <si>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</si>
  <si>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</si>
  <si>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</si>
  <si>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</si>
  <si>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</si>
  <si>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</si>
  <si>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</si>
  <si>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</si>
  <si>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</si>
  <si>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</si>
  <si>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</si>
  <si>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</si>
  <si>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</si>
  <si>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</si>
  <si>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</si>
  <si>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</si>
  <si>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</si>
  <si>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</si>
  <si>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</si>
  <si>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</si>
  <si>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</si>
  <si>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</si>
  <si>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</si>
  <si>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</si>
  <si>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</si>
  <si>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</si>
  <si>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</si>
  <si>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</si>
  <si>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</si>
  <si>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</si>
  <si>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</si>
  <si>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</si>
  <si>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</si>
  <si>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</si>
  <si>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</si>
  <si>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</si>
  <si>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</si>
  <si>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</si>
  <si>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</si>
  <si>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</si>
  <si>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</si>
  <si>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</si>
  <si>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</si>
  <si>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</si>
  <si>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</si>
  <si>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</si>
  <si>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</si>
  <si>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</si>
  <si>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</si>
  <si>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</si>
  <si>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</si>
  <si>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</si>
  <si>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</si>
  <si>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</si>
  <si>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</si>
  <si>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</si>
  <si>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</si>
  <si>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</si>
  <si>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</si>
  <si>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</si>
  <si>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</si>
  <si>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</si>
  <si>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</si>
  <si>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</si>
  <si>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</si>
  <si>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</si>
  <si>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</si>
  <si>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</si>
  <si>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</si>
  <si>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</si>
  <si>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</si>
  <si>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</si>
  <si>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</si>
  <si>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</si>
  <si>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</si>
  <si>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</si>
  <si>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</si>
  <si>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</si>
  <si>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</si>
  <si>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</si>
  <si>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</si>
  <si>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</si>
  <si>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</si>
  <si>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</si>
  <si>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</si>
  <si>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</si>
  <si>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</si>
  <si>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</si>
  <si>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</si>
  <si>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</si>
  <si>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</si>
  <si>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</si>
  <si>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</si>
  <si>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</si>
  <si>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</si>
  <si>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</si>
  <si>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</si>
  <si>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</si>
  <si>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</si>
  <si>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</si>
  <si>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</si>
  <si>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</si>
  <si>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</si>
  <si>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</si>
  <si>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</si>
  <si>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</si>
  <si>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</si>
  <si>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</si>
  <si>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</si>
  <si>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</si>
  <si>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</si>
  <si>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</si>
  <si>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</si>
  <si>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</si>
  <si>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</si>
  <si>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</si>
  <si>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</si>
  <si>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</si>
  <si>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</si>
  <si>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</si>
  <si>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</si>
  <si>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</si>
  <si>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</si>
  <si>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</si>
  <si>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</si>
  <si>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</si>
  <si>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</si>
  <si>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</si>
  <si>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</si>
  <si>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</si>
  <si>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</si>
  <si>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</si>
  <si>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</si>
  <si>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</si>
  <si>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</si>
  <si>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</si>
  <si>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</si>
  <si>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</si>
  <si>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</si>
  <si>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</si>
  <si>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</si>
  <si>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</si>
  <si>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</si>
  <si>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</si>
  <si>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</si>
  <si>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</si>
  <si>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</si>
  <si>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</si>
  <si>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</si>
  <si>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</si>
  <si>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</si>
  <si>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</si>
  <si>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</si>
  <si>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</si>
  <si>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</si>
  <si>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</si>
  <si>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</si>
  <si>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</si>
  <si>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</si>
  <si>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</si>
  <si>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</si>
  <si>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</si>
  <si>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</si>
  <si>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</si>
  <si>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</si>
  <si>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</si>
  <si>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</si>
  <si>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</si>
  <si>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</si>
  <si>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</si>
  <si>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</si>
  <si>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</si>
  <si>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</si>
  <si>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</si>
  <si>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</si>
  <si>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</si>
  <si>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</si>
  <si>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</si>
  <si>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</si>
  <si>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</si>
  <si>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</si>
  <si>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</si>
  <si>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</si>
  <si>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</si>
  <si>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</si>
  <si>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</si>
  <si>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</si>
  <si>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</si>
  <si>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</si>
  <si>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</si>
  <si>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</si>
  <si>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</si>
  <si>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</si>
  <si>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</si>
  <si>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</si>
  <si>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</si>
  <si>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</si>
  <si>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</si>
  <si>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</si>
  <si>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</si>
  <si>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</si>
  <si>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</si>
  <si>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</si>
  <si>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</si>
  <si>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</si>
  <si>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</si>
  <si>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</si>
  <si>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</si>
  <si>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</si>
  <si>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</si>
  <si>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</si>
  <si>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</si>
  <si>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</si>
  <si>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</si>
  <si>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</si>
  <si>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</si>
  <si>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</si>
  <si>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</si>
  <si>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</si>
  <si>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</si>
  <si>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</si>
  <si>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</si>
  <si>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</si>
  <si>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</si>
  <si>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</si>
  <si>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</si>
  <si>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</si>
  <si>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</si>
  <si>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</si>
  <si>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</si>
  <si>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</si>
  <si>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</si>
  <si>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</si>
  <si>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</si>
  <si>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</si>
  <si>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</si>
  <si>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</si>
  <si>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</si>
  <si>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</si>
  <si>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</si>
  <si>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</si>
  <si>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</si>
  <si>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</si>
  <si>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</si>
  <si>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</si>
  <si>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</si>
  <si>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</si>
  <si>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</si>
  <si>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</si>
  <si>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</si>
  <si>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</si>
  <si>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</si>
  <si>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</si>
  <si>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</si>
  <si>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</si>
  <si>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</si>
  <si>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</si>
  <si>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</si>
  <si>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</si>
  <si>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</si>
  <si>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</si>
  <si>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</si>
  <si>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</si>
  <si>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</si>
  <si>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</si>
  <si>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</si>
  <si>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</si>
  <si>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</si>
  <si>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</si>
  <si>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</si>
  <si>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</si>
  <si>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</si>
  <si>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</si>
  <si>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</si>
  <si>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</si>
  <si>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</si>
  <si>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</si>
  <si>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</si>
  <si>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</si>
  <si>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</si>
  <si>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</si>
  <si>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</si>
  <si>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</si>
  <si>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</si>
  <si>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</si>
  <si>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</si>
  <si>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</si>
  <si>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</si>
  <si>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</si>
  <si>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</si>
  <si>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</si>
  <si>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</si>
  <si>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</si>
  <si>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</si>
  <si>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</si>
  <si>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</si>
  <si>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</si>
  <si>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</si>
  <si>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</si>
  <si>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</si>
  <si>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</si>
  <si>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</si>
  <si>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</si>
  <si>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</si>
  <si>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</si>
  <si>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</si>
  <si>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</si>
  <si>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</si>
  <si>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</si>
  <si>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</si>
  <si>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</si>
  <si>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</si>
  <si>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</si>
  <si>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</si>
  <si>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</si>
  <si>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</si>
  <si>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</si>
  <si>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</si>
  <si>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</si>
  <si>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</si>
  <si>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</si>
  <si>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</si>
  <si>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</si>
  <si>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</si>
  <si>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</si>
  <si>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</si>
  <si>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</si>
  <si>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</si>
  <si>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</si>
  <si>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</si>
  <si>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</si>
  <si>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</si>
  <si>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</si>
  <si>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</si>
  <si>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</si>
  <si>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</si>
  <si>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</si>
  <si>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</si>
  <si>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</si>
  <si>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</si>
  <si>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</si>
  <si>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</si>
  <si>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</si>
  <si>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</si>
  <si>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</si>
  <si>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</si>
  <si>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</si>
  <si>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</si>
  <si>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</si>
  <si>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</si>
  <si>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</si>
  <si>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</si>
  <si>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</si>
  <si>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</si>
  <si>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</si>
  <si>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</si>
  <si>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</si>
  <si>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</si>
  <si>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</si>
  <si>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</si>
  <si>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</si>
  <si>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</si>
  <si>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</si>
  <si>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</si>
  <si>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</si>
  <si>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</si>
  <si>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</si>
  <si>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</si>
  <si>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</si>
  <si>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</si>
  <si>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</si>
  <si>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</si>
  <si>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</si>
  <si>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</si>
  <si>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</si>
  <si>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</si>
  <si>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</si>
  <si>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</si>
  <si>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</si>
  <si>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</si>
  <si>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</si>
  <si>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</si>
  <si>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</si>
  <si>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</si>
  <si>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</si>
  <si>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</si>
  <si>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</si>
  <si>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</si>
  <si>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</si>
  <si>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</si>
  <si>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</si>
  <si>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</si>
  <si>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</si>
  <si>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</si>
  <si>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</si>
  <si>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</si>
  <si>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</si>
  <si>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</si>
  <si>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</si>
  <si>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</si>
  <si>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</si>
  <si>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</si>
  <si>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</si>
  <si>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</si>
  <si>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</si>
  <si>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</si>
  <si>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</si>
  <si>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</si>
  <si>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</si>
  <si>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</si>
  <si>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</si>
  <si>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</si>
  <si>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</si>
  <si>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</si>
  <si>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</si>
  <si>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</si>
  <si>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</si>
  <si>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</si>
  <si>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</si>
  <si>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</si>
  <si>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</si>
  <si>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</si>
  <si>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</si>
  <si>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</si>
  <si>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</si>
  <si>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</si>
  <si>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</si>
  <si>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</si>
  <si>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</si>
  <si>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</si>
  <si>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</si>
  <si>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</si>
  <si>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</si>
  <si>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</si>
  <si>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</si>
  <si>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</si>
  <si>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</si>
  <si>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</si>
  <si>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</si>
  <si>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</si>
  <si>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</si>
  <si>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</si>
  <si>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</si>
  <si>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</si>
  <si>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</si>
  <si>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</si>
  <si>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</si>
  <si>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</si>
  <si>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</si>
  <si>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</si>
  <si>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</si>
  <si>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</si>
  <si>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</si>
  <si>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</si>
  <si>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</si>
  <si>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</si>
  <si>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</si>
  <si>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</si>
  <si>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</si>
  <si>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</si>
  <si>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</si>
  <si>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</si>
  <si>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</si>
  <si>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</si>
  <si>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</si>
  <si>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</si>
  <si>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</si>
  <si>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</si>
  <si>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</si>
  <si>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</si>
  <si>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</si>
  <si>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</si>
  <si>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</si>
  <si>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</si>
  <si>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</si>
  <si>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</si>
  <si>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</si>
  <si>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</si>
  <si>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</si>
  <si>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</si>
  <si>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</si>
  <si>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</si>
  <si>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</si>
  <si>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</si>
  <si>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</si>
  <si>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</si>
  <si>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</si>
  <si>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</si>
  <si>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</si>
  <si>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</si>
  <si>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</si>
  <si>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</si>
  <si>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</si>
  <si>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</si>
  <si>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</si>
  <si>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</si>
  <si>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</si>
  <si>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</si>
  <si>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</si>
  <si>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</si>
  <si>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</si>
  <si>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</si>
  <si>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</si>
  <si>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</si>
  <si>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</si>
  <si>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</si>
  <si>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</si>
  <si>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</si>
  <si>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</si>
  <si>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</si>
  <si>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</si>
  <si>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</si>
  <si>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</si>
  <si>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</si>
  <si>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</si>
  <si>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</si>
  <si>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</si>
  <si>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</si>
  <si>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</si>
  <si>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</si>
  <si>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</si>
  <si>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</si>
  <si>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</si>
  <si>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</si>
  <si>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</si>
  <si>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</si>
  <si>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</si>
  <si>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</si>
  <si>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</si>
  <si>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</si>
  <si>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</si>
  <si>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</si>
  <si>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</si>
  <si>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</si>
  <si>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</si>
  <si>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</si>
  <si>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</si>
  <si>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</si>
  <si>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</si>
  <si>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</si>
  <si>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</si>
  <si>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</si>
  <si>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</si>
  <si>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</si>
  <si>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</si>
  <si>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</si>
  <si>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</si>
  <si>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</si>
  <si>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</si>
  <si>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</si>
  <si>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</si>
  <si>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</si>
  <si>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</si>
  <si>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</si>
  <si>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</si>
  <si>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</si>
  <si>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</si>
  <si>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</si>
  <si>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</si>
  <si>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</si>
  <si>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</si>
  <si>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</si>
  <si>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</si>
  <si>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</si>
  <si>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</si>
  <si>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</si>
  <si>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</si>
  <si>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</si>
  <si>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</si>
  <si>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</si>
  <si>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</si>
  <si>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</si>
  <si>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</si>
  <si>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</si>
  <si>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</si>
  <si>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</si>
  <si>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</si>
  <si>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</si>
  <si>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</si>
  <si>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</si>
  <si>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</si>
  <si>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</si>
  <si>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</si>
  <si>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</si>
  <si>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</si>
  <si>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</si>
  <si>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</si>
  <si>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</si>
  <si>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</si>
  <si>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</si>
  <si>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</si>
  <si>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</si>
  <si>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</si>
  <si>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</si>
  <si>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</si>
  <si>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</si>
  <si>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</si>
  <si>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</si>
  <si>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</si>
  <si>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</si>
  <si>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</si>
  <si>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</si>
  <si>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</si>
  <si>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</si>
  <si>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</si>
  <si>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</si>
  <si>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</si>
  <si>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</si>
  <si>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</si>
  <si>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</si>
  <si>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</si>
  <si>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</si>
  <si>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</si>
  <si>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</si>
  <si>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</si>
  <si>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</si>
  <si>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</si>
  <si>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</si>
  <si>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</si>
  <si>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</si>
  <si>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</si>
  <si>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</si>
  <si>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</si>
  <si>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</si>
  <si>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</si>
  <si>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</si>
  <si>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</si>
  <si>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</si>
  <si>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</si>
  <si>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</si>
  <si>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</si>
  <si>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</si>
  <si>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</si>
  <si>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</si>
  <si>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</si>
  <si>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</si>
  <si>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</si>
  <si>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</si>
  <si>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</si>
  <si>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</si>
  <si>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</si>
  <si>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</si>
  <si>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</si>
  <si>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</si>
  <si>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</si>
  <si>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</si>
  <si>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</si>
  <si>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</si>
  <si>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</si>
  <si>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</si>
  <si>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</si>
  <si>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</si>
  <si>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</si>
  <si>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</si>
  <si>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</si>
  <si>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</si>
  <si>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</si>
  <si>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</si>
  <si>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</si>
  <si>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</si>
  <si>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</si>
  <si>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</si>
  <si>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</si>
  <si>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</si>
  <si>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</si>
  <si>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</si>
  <si>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</si>
  <si>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</si>
  <si>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</si>
  <si>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</si>
  <si>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</si>
  <si>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</si>
  <si>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</si>
  <si>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</si>
  <si>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</si>
  <si>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</si>
  <si>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</si>
  <si>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</si>
  <si>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</si>
  <si>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</si>
  <si>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</si>
  <si>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</si>
  <si>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</si>
  <si>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</si>
  <si>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</si>
  <si>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</si>
  <si>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</si>
  <si>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</si>
  <si>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</si>
  <si>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</si>
  <si>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</si>
  <si>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</si>
  <si>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</si>
  <si>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</si>
  <si>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</si>
  <si>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</si>
  <si>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</si>
  <si>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</si>
  <si>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</si>
  <si>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</si>
  <si>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</si>
  <si>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</si>
  <si>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</si>
  <si>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</si>
  <si>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</si>
  <si>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</si>
  <si>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</si>
  <si>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</si>
  <si>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</si>
  <si>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</si>
  <si>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</si>
  <si>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</si>
  <si>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</si>
  <si>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</si>
  <si>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</si>
  <si>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</si>
  <si>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</si>
  <si>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</si>
  <si>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</si>
  <si>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</si>
  <si>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</si>
  <si>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</si>
  <si>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</si>
  <si>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</si>
  <si>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</si>
  <si>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</si>
  <si>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</si>
  <si>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</si>
  <si>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</si>
  <si>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</si>
  <si>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</si>
  <si>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</si>
  <si>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</si>
  <si>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</si>
  <si>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</si>
  <si>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</si>
  <si>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</si>
  <si>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</si>
  <si>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</si>
  <si>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</si>
  <si>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</si>
  <si>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</si>
  <si>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</si>
  <si>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</si>
  <si>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</si>
  <si>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</si>
  <si>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</si>
  <si>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</si>
  <si>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</si>
  <si>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</si>
  <si>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</si>
  <si>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</si>
  <si>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</si>
  <si>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</si>
  <si>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</si>
  <si>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</si>
  <si>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</si>
  <si>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</si>
  <si>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</si>
  <si>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</si>
  <si>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</si>
  <si>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</si>
  <si>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</si>
  <si>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</si>
  <si>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</si>
  <si>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</si>
  <si>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</si>
  <si>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</si>
  <si>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</si>
  <si>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</si>
  <si>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</si>
  <si>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</si>
  <si>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</si>
  <si>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</si>
  <si>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</si>
  <si>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</si>
  <si>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</si>
  <si>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</si>
  <si>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</si>
  <si>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</si>
  <si>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</si>
  <si>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</si>
  <si>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</si>
  <si>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</si>
  <si>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</si>
  <si>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</si>
  <si>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</si>
  <si>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</si>
  <si>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</si>
  <si>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</si>
  <si>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</si>
  <si>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</si>
  <si>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</si>
  <si>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</si>
  <si>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</si>
  <si>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</si>
  <si>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</si>
  <si>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</si>
  <si>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</si>
  <si>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</si>
  <si>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</si>
  <si>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</si>
  <si>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</si>
  <si>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</si>
  <si>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</si>
  <si>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</si>
  <si>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</si>
  <si>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</si>
  <si>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</si>
  <si>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</si>
  <si>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</si>
  <si>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</si>
  <si>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</si>
  <si>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</si>
  <si>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</si>
  <si>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</si>
  <si>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</si>
  <si>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</si>
  <si>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</si>
  <si>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</si>
  <si>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</si>
  <si>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</si>
  <si>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</si>
  <si>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</si>
  <si>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</si>
  <si>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</si>
  <si>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</si>
  <si>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</si>
  <si>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</si>
  <si>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</si>
  <si>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</si>
  <si>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</si>
  <si>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</si>
  <si>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</si>
  <si>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</si>
  <si>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</si>
  <si>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</si>
  <si>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</si>
  <si>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</si>
  <si>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</si>
  <si>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</si>
  <si>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</si>
  <si>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</si>
  <si>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</si>
  <si>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</si>
  <si>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</si>
  <si>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</si>
  <si>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</si>
  <si>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</si>
  <si>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</si>
  <si>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</si>
  <si>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</si>
  <si>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</si>
  <si>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</si>
  <si>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</si>
  <si>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</si>
  <si>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</si>
  <si>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</si>
  <si>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</si>
  <si>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</si>
  <si>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</si>
  <si>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</si>
  <si>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</si>
  <si>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</si>
  <si>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</si>
  <si>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</si>
  <si>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</si>
  <si>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</si>
  <si>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</si>
  <si>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</si>
  <si>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</si>
  <si>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</si>
  <si>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</si>
  <si>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</si>
  <si>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</si>
  <si>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</si>
  <si>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</si>
  <si>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</si>
  <si>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</si>
  <si>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</si>
  <si>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</si>
  <si>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</si>
  <si>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</si>
  <si>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</si>
  <si>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</si>
  <si>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</si>
  <si>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</si>
  <si>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</si>
  <si>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</si>
  <si>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</si>
  <si>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</si>
  <si>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</si>
  <si>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</si>
  <si>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</si>
  <si>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</si>
  <si>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</si>
  <si>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</si>
  <si>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</si>
  <si>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</si>
  <si>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</si>
  <si>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</si>
  <si>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</si>
  <si>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</si>
  <si>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</si>
  <si>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</si>
  <si>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</si>
  <si>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</si>
  <si>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</si>
  <si>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</si>
  <si>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</si>
  <si>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</si>
  <si>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</si>
  <si>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</si>
  <si>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</si>
  <si>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</si>
  <si>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</si>
  <si>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</si>
  <si>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</si>
  <si>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</si>
  <si>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</si>
  <si>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</si>
  <si>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</si>
  <si>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</si>
  <si>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</si>
  <si>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</si>
  <si>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</si>
  <si>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</si>
  <si>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</si>
  <si>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</si>
  <si>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</si>
  <si>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</si>
  <si>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</si>
  <si>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</si>
  <si>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</si>
  <si>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</si>
  <si>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</si>
  <si>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</si>
  <si>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</si>
  <si>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</si>
  <si>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</si>
  <si>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</si>
  <si>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</si>
  <si>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</si>
  <si>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</si>
  <si>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</si>
  <si>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</si>
  <si>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</si>
  <si>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</si>
  <si>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</si>
  <si>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</si>
  <si>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</si>
  <si>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</si>
  <si>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</si>
  <si>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</si>
  <si>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</si>
  <si>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</si>
  <si>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</si>
  <si>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</si>
  <si>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</si>
  <si>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</si>
  <si>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</si>
  <si>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</si>
  <si>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</si>
  <si>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</si>
  <si>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</si>
  <si>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</si>
  <si>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</si>
  <si>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</si>
  <si>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</si>
  <si>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</si>
  <si>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</si>
  <si>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</si>
  <si>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</si>
  <si>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</si>
  <si>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</si>
  <si>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</si>
  <si>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</si>
  <si>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</si>
  <si>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</si>
  <si>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</si>
  <si>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</si>
  <si>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</si>
  <si>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</si>
  <si>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</si>
  <si>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</si>
  <si>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</si>
  <si>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</si>
  <si>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</si>
  <si>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</si>
  <si>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</si>
  <si>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</si>
  <si>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</si>
  <si>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</si>
  <si>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</si>
  <si>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</si>
  <si>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</si>
  <si>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</si>
  <si>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</si>
  <si>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</si>
  <si>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</si>
  <si>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</si>
  <si>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</si>
  <si>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</si>
  <si>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</si>
  <si>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</si>
  <si>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</si>
  <si>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</si>
  <si>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</si>
  <si>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</si>
  <si>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</si>
  <si>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</si>
  <si>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</si>
  <si>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</si>
  <si>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</si>
  <si>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</si>
  <si>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</si>
  <si>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</si>
  <si>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</si>
  <si>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</si>
  <si>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</si>
  <si>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</si>
  <si>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</si>
  <si>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</si>
  <si>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</si>
  <si>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</si>
  <si>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</si>
  <si>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</si>
  <si>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</si>
  <si>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</si>
  <si>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</si>
  <si>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</si>
  <si>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</si>
  <si>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</si>
  <si>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</si>
  <si>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</si>
  <si>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</si>
  <si>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</si>
  <si>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</si>
  <si>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</si>
  <si>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</si>
  <si>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</si>
  <si>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</si>
  <si>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</si>
  <si>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</si>
  <si>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</si>
  <si>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</si>
  <si>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</si>
  <si>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</si>
  <si>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</si>
  <si>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</si>
  <si>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</si>
  <si>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</si>
  <si>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</si>
  <si>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</si>
  <si>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</si>
  <si>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</si>
  <si>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</si>
  <si>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</si>
  <si>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</si>
  <si>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</si>
  <si>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</si>
  <si>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</si>
  <si>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</si>
  <si>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</si>
  <si>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</si>
  <si>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</si>
  <si>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</si>
  <si>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</si>
  <si>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</si>
  <si>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</si>
  <si>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</si>
  <si>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</si>
  <si>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</si>
  <si>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</si>
  <si>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</si>
  <si>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</si>
  <si>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</si>
  <si>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</si>
  <si>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</si>
  <si>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</si>
  <si>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</si>
  <si>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</si>
  <si>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</si>
  <si>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</si>
  <si>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</si>
  <si>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</si>
  <si>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</si>
  <si>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</si>
  <si>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</si>
  <si>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</si>
  <si>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</si>
  <si>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</si>
  <si>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</si>
  <si>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</si>
  <si>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</si>
  <si>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</si>
  <si>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</si>
  <si>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</si>
  <si>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</si>
  <si>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</si>
  <si>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</si>
  <si>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</si>
  <si>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</si>
  <si>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</si>
  <si>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</si>
  <si>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</si>
  <si>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</si>
  <si>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</si>
  <si>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</si>
  <si>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</si>
  <si>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</si>
  <si>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</si>
  <si>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</si>
  <si>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</si>
  <si>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</si>
  <si>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</si>
  <si>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</si>
  <si>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</si>
  <si>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</si>
  <si>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</si>
  <si>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</si>
  <si>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</si>
  <si>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</si>
  <si>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</si>
  <si>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</si>
  <si>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</si>
  <si>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</si>
  <si>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</si>
  <si>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</si>
  <si>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</si>
  <si>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</si>
  <si>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</si>
  <si>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</si>
  <si>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</si>
  <si>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</si>
  <si>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</si>
  <si>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</si>
  <si>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</si>
  <si>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</si>
  <si>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</si>
  <si>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</si>
  <si>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</si>
  <si>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</si>
  <si>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</si>
  <si>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</si>
  <si>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</si>
  <si>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</si>
  <si>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</si>
  <si>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</si>
  <si>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</si>
  <si>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</si>
  <si>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</si>
  <si>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</si>
  <si>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</si>
  <si>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</si>
  <si>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</si>
  <si>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</si>
  <si>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</si>
  <si>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</si>
  <si>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</si>
  <si>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</si>
  <si>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</si>
  <si>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</si>
  <si>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</si>
  <si>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</si>
  <si>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</si>
  <si>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</si>
  <si>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</si>
  <si>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</si>
  <si>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</si>
  <si>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</si>
  <si>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</si>
  <si>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</si>
  <si>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</si>
  <si>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</si>
  <si>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</si>
  <si>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</si>
  <si>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</si>
  <si>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</si>
  <si>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</si>
  <si>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</si>
  <si>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</si>
  <si>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</si>
  <si>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</si>
  <si>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</si>
  <si>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</si>
  <si>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</si>
  <si>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</si>
  <si>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</si>
  <si>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</si>
  <si>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</si>
  <si>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</si>
  <si>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</si>
  <si>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</si>
  <si>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</si>
  <si>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</si>
  <si>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</si>
  <si>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</si>
  <si>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</si>
  <si>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</si>
  <si>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</si>
  <si>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</si>
  <si>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</si>
  <si>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</si>
  <si>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</si>
  <si>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</si>
  <si>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</si>
  <si>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</si>
  <si>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</si>
  <si>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</si>
  <si>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</si>
  <si>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</si>
  <si>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</si>
  <si>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</si>
  <si>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</si>
  <si>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</si>
  <si>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</si>
  <si>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</si>
  <si>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</si>
  <si>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</si>
  <si>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</si>
  <si>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</si>
  <si>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</si>
  <si>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</si>
  <si>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</si>
  <si>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</si>
  <si>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</si>
  <si>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</si>
  <si>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</si>
  <si>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</si>
  <si>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</si>
  <si>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</si>
  <si>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</si>
  <si>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</si>
  <si>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</si>
  <si>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</si>
  <si>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</si>
  <si>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</si>
  <si>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</si>
  <si>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</si>
  <si>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</si>
  <si>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</si>
  <si>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</si>
  <si>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</si>
  <si>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</si>
  <si>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</si>
  <si>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</si>
  <si>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</si>
  <si>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</si>
  <si>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</si>
  <si>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</si>
  <si>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</si>
  <si>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</si>
  <si>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</si>
  <si>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</si>
  <si>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</si>
  <si>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</si>
  <si>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</si>
  <si>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</si>
  <si>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</si>
  <si>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</si>
  <si>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</si>
  <si>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</si>
  <si>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</si>
  <si>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</si>
  <si>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</si>
  <si>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</si>
  <si>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</si>
  <si>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</si>
  <si>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</si>
  <si>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</si>
  <si>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</si>
  <si>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</si>
  <si>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</si>
  <si>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</si>
  <si>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</si>
  <si>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</si>
  <si>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</si>
  <si>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</si>
  <si>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</si>
  <si>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</si>
  <si>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</si>
  <si>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</si>
  <si>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</si>
  <si>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</si>
  <si>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</si>
  <si>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</si>
  <si>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</si>
  <si>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</si>
  <si>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</si>
  <si>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</si>
  <si>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</si>
  <si>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</si>
  <si>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</si>
  <si>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</si>
  <si>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</si>
  <si>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</si>
  <si>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</si>
  <si>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</si>
  <si>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</si>
  <si>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</si>
  <si>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</si>
  <si>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</si>
  <si>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</si>
  <si>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</si>
  <si>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</si>
  <si>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</si>
  <si>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</si>
  <si>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</si>
  <si>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</si>
  <si>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</si>
  <si>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</si>
  <si>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</si>
  <si>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</si>
  <si>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</si>
  <si>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</si>
  <si>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</si>
  <si>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</si>
  <si>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</si>
  <si>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</si>
  <si>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</si>
  <si>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</si>
  <si>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</si>
  <si>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</si>
  <si>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</si>
  <si>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</si>
  <si>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</si>
  <si>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</si>
  <si>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</si>
  <si>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</si>
  <si>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</si>
  <si>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</si>
  <si>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</si>
  <si>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</si>
  <si>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</si>
  <si>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</si>
  <si>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</si>
  <si>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</si>
  <si>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</si>
  <si>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</si>
  <si>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</si>
  <si>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</si>
  <si>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</si>
  <si>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</si>
  <si>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</si>
  <si>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</si>
  <si>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</si>
  <si>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</si>
  <si>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</si>
  <si>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</si>
  <si>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</si>
  <si>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</si>
  <si>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</si>
  <si>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</si>
  <si>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</si>
  <si>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</si>
  <si>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</si>
  <si>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</si>
  <si>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</si>
  <si>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</si>
  <si>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</si>
  <si>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</si>
  <si>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</si>
  <si>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</si>
  <si>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</si>
  <si>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</si>
  <si>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</si>
  <si>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</si>
  <si>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</si>
  <si>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</si>
  <si>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</si>
  <si>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</si>
  <si>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</si>
  <si>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</si>
  <si>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</si>
  <si>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</si>
  <si>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</si>
  <si>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</si>
  <si>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</si>
  <si>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</si>
  <si>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</si>
  <si>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</si>
  <si>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</si>
  <si>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</si>
  <si>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</si>
  <si>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</si>
  <si>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</si>
  <si>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</si>
  <si>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</si>
  <si>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</si>
  <si>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</si>
  <si>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</si>
  <si>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</si>
  <si>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</si>
  <si>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</si>
  <si>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</si>
  <si>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</si>
  <si>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</si>
  <si>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</si>
  <si>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</si>
  <si>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</si>
  <si>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</si>
  <si>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</si>
  <si>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</si>
  <si>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</si>
  <si>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</si>
  <si>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</si>
  <si>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</si>
  <si>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</si>
  <si>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</si>
  <si>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</si>
  <si>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</si>
  <si>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</si>
  <si>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</si>
  <si>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</si>
  <si>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</si>
  <si>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</si>
  <si>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</si>
  <si>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</si>
  <si>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</si>
  <si>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</si>
  <si>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</si>
  <si>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</si>
  <si>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</si>
  <si>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</si>
  <si>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</si>
  <si>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</si>
  <si>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</si>
  <si>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</si>
  <si>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</si>
  <si>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</si>
  <si>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</si>
  <si>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</si>
  <si>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</si>
  <si>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</si>
  <si>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</si>
  <si>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</si>
  <si>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</si>
  <si>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</si>
  <si>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</si>
  <si>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</si>
  <si>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</si>
  <si>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</si>
  <si>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</si>
  <si>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</si>
  <si>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</si>
  <si>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</si>
  <si>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</si>
  <si>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</si>
  <si>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</si>
  <si>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</si>
  <si>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</si>
  <si>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</si>
  <si>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</si>
  <si>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</si>
  <si>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</si>
  <si>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</si>
  <si>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</si>
  <si>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</si>
  <si>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</si>
  <si>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</si>
  <si>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</si>
  <si>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</si>
  <si>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</si>
  <si>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</si>
  <si>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</si>
  <si>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</si>
  <si>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</si>
  <si>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</si>
  <si>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</si>
  <si>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</si>
  <si>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</si>
  <si>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</si>
  <si>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</si>
  <si>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</si>
  <si>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</si>
  <si>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</si>
  <si>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</si>
  <si>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</si>
  <si>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</si>
  <si>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</si>
  <si>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</si>
  <si>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</si>
  <si>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</si>
  <si>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</si>
  <si>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</si>
  <si>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</si>
  <si>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</si>
  <si>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</si>
  <si>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</si>
  <si>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</si>
  <si>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</si>
  <si>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</si>
  <si>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</si>
  <si>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</si>
  <si>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</si>
  <si>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</si>
  <si>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</si>
  <si>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</si>
  <si>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</si>
  <si>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</si>
  <si>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</si>
  <si>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</si>
  <si>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</si>
  <si>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</si>
  <si>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</si>
  <si>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</si>
  <si>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</si>
  <si>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</si>
  <si>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</si>
  <si>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</si>
  <si>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</si>
  <si>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</si>
  <si>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</si>
  <si>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</si>
  <si>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</si>
  <si>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</si>
  <si>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</si>
  <si>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</si>
  <si>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</si>
  <si>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</si>
  <si>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</si>
  <si>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</si>
  <si>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</si>
  <si>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</si>
  <si>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</si>
  <si>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</si>
  <si>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</si>
  <si>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</si>
  <si>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</si>
  <si>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</si>
  <si>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</si>
  <si>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</si>
  <si>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</si>
  <si>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</si>
  <si>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</si>
  <si>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</si>
  <si>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</si>
  <si>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</si>
  <si>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</si>
  <si>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</si>
  <si>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</si>
  <si>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</si>
  <si>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</si>
  <si>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</si>
  <si>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</si>
  <si>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</si>
  <si>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</si>
  <si>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</si>
  <si>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</si>
  <si>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</si>
  <si>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</si>
  <si>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</si>
  <si>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</si>
  <si>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</si>
  <si>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</si>
  <si>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</si>
  <si>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</si>
  <si>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</si>
  <si>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</si>
  <si>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</si>
  <si>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</si>
  <si>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</si>
  <si>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</si>
  <si>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</si>
  <si>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</si>
  <si>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</si>
  <si>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</si>
  <si>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</si>
  <si>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</si>
  <si>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</si>
  <si>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</si>
  <si>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</si>
  <si>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</si>
  <si>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</si>
  <si>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</si>
  <si>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</si>
  <si>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</si>
  <si>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</si>
  <si>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</si>
  <si>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</si>
  <si>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</si>
  <si>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</si>
  <si>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</si>
  <si>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</si>
  <si>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</si>
  <si>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</si>
  <si>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</si>
  <si>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</si>
  <si>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</si>
  <si>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</si>
  <si>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</si>
  <si>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</si>
  <si>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</si>
  <si>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</si>
  <si>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</si>
  <si>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</si>
  <si>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</si>
  <si>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</si>
  <si>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</si>
  <si>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</si>
  <si>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</si>
  <si>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</si>
  <si>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</si>
  <si>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</si>
  <si>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</si>
  <si>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</si>
  <si>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</si>
  <si>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</si>
  <si>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</si>
  <si>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</si>
  <si>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</si>
  <si>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</si>
  <si>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</si>
  <si>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</si>
  <si>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</si>
  <si>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</si>
  <si>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</si>
  <si>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</si>
  <si>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</si>
  <si>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</si>
  <si>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</si>
  <si>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</si>
  <si>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</si>
  <si>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</si>
  <si>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</si>
  <si>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</si>
  <si>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</si>
  <si>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</si>
  <si>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</si>
  <si>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</si>
  <si>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</si>
  <si>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</si>
  <si>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</si>
  <si>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</si>
  <si>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</si>
  <si>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</si>
  <si>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</si>
  <si>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</si>
  <si>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</si>
  <si>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</si>
  <si>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</si>
  <si>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</si>
  <si>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</si>
  <si>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</si>
  <si>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</si>
  <si>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</si>
  <si>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</si>
  <si>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</si>
  <si>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</si>
  <si>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</si>
  <si>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</si>
  <si>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</si>
  <si>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</si>
  <si>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</si>
  <si>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</si>
  <si>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</si>
  <si>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</si>
  <si>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</si>
  <si>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</si>
  <si>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</si>
  <si>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</si>
  <si>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</si>
  <si>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</si>
  <si>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</si>
  <si>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</si>
  <si>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</si>
  <si>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</si>
  <si>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</si>
  <si>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</si>
  <si>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</si>
  <si>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</si>
  <si>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</si>
  <si>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</si>
  <si>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</si>
  <si>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</si>
  <si>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</si>
  <si>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</si>
  <si>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</si>
  <si>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</si>
  <si>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</si>
  <si>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</si>
  <si>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</si>
  <si>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</si>
  <si>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</si>
  <si>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</si>
  <si>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</si>
  <si>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</si>
  <si>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</si>
  <si>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</si>
  <si>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</si>
  <si>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</si>
  <si>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</si>
  <si>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</si>
  <si>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</si>
  <si>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</si>
  <si>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</si>
  <si>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</si>
  <si>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</si>
  <si>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</si>
  <si>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</si>
  <si>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</si>
  <si>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</si>
  <si>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</si>
  <si>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</si>
  <si>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</si>
  <si>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</si>
  <si>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</si>
  <si>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</si>
  <si>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</si>
  <si>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</si>
  <si>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</si>
  <si>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</si>
  <si>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</si>
  <si>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</si>
  <si>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</si>
  <si>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</si>
  <si>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</si>
  <si>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</si>
  <si>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</si>
  <si>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</si>
  <si>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</si>
  <si>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</si>
  <si>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</si>
  <si>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</si>
  <si>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</si>
  <si>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</si>
  <si>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</si>
  <si>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</si>
  <si>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</si>
  <si>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</si>
  <si>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</si>
  <si>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</si>
  <si>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</si>
  <si>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</si>
  <si>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</si>
  <si>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</si>
  <si>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</si>
  <si>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</si>
  <si>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</si>
  <si>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</si>
  <si>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</si>
  <si>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</si>
  <si>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</si>
  <si>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</si>
  <si>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</si>
  <si>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</si>
  <si>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</si>
  <si>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</si>
  <si>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</si>
  <si>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</si>
  <si>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</si>
  <si>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</si>
  <si>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</si>
  <si>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</si>
  <si>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</si>
  <si>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</si>
  <si>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</si>
  <si>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</si>
  <si>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</si>
  <si>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</si>
  <si>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</si>
  <si>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</si>
  <si>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</si>
  <si>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</si>
  <si>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</si>
  <si>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</si>
  <si>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</si>
  <si>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</si>
  <si>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</si>
  <si>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</si>
  <si>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</si>
  <si>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</si>
  <si>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</si>
  <si>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</si>
  <si>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</si>
  <si>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</si>
  <si>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</si>
  <si>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</si>
  <si>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</si>
  <si>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</si>
  <si>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</si>
  <si>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</si>
  <si>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</si>
  <si>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</si>
  <si>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</si>
  <si>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</si>
  <si>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</si>
  <si>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</si>
  <si>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</si>
  <si>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</si>
  <si>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</si>
  <si>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</si>
  <si>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</si>
  <si>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</si>
  <si>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</si>
  <si>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</si>
  <si>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</si>
  <si>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</si>
  <si>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</si>
  <si>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</si>
  <si>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</si>
  <si>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</si>
  <si>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</si>
  <si>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</si>
  <si>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</si>
  <si>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</si>
  <si>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</si>
  <si>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</si>
  <si>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</si>
  <si>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</si>
  <si>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</si>
  <si>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</si>
  <si>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</si>
  <si>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</si>
  <si>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</si>
  <si>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</si>
  <si>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</si>
  <si>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</si>
  <si>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</si>
  <si>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</si>
  <si>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</si>
  <si>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</si>
  <si>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</si>
  <si>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</si>
  <si>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</si>
  <si>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</si>
  <si>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</si>
  <si>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</si>
  <si>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</si>
  <si>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</si>
  <si>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</si>
  <si>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</si>
  <si>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</si>
  <si>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</si>
  <si>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</si>
  <si>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</si>
  <si>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</si>
  <si>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</si>
  <si>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</si>
  <si>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</si>
  <si>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</si>
  <si>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</si>
  <si>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</si>
  <si>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</si>
  <si>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</si>
  <si>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</si>
  <si>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</si>
  <si>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</si>
  <si>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</si>
  <si>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</si>
  <si>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</si>
  <si>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</si>
  <si>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</si>
  <si>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</si>
  <si>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</si>
  <si>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</si>
  <si>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</si>
  <si>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</si>
  <si>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</si>
  <si>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</si>
  <si>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</si>
  <si>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</si>
  <si>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</si>
  <si>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</si>
  <si>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</si>
  <si>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</si>
  <si>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</si>
  <si>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</si>
  <si>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</si>
  <si>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</si>
  <si>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</si>
  <si>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</si>
  <si>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</si>
  <si>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</si>
  <si>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</si>
  <si>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</si>
  <si>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</si>
  <si>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</si>
  <si>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</si>
  <si>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</si>
  <si>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</si>
  <si>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</si>
  <si>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</si>
  <si>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</si>
  <si>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</si>
  <si>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</si>
  <si>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</si>
  <si>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</si>
  <si>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</si>
  <si>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</si>
  <si>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</si>
  <si>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</si>
  <si>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</si>
  <si>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</si>
  <si>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</si>
  <si>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</si>
  <si>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</si>
  <si>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</si>
  <si>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</si>
  <si>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</si>
  <si>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</si>
  <si>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</si>
  <si>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</si>
  <si>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</si>
  <si>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</si>
  <si>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</si>
  <si>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</si>
  <si>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</si>
  <si>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</si>
  <si>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</si>
  <si>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</si>
  <si>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</si>
  <si>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</si>
  <si>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</si>
  <si>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</si>
  <si>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</si>
  <si>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</si>
  <si>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</si>
  <si>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</si>
  <si>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</si>
  <si>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</si>
  <si>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</si>
  <si>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</si>
  <si>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</si>
  <si>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</si>
  <si>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</si>
  <si>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</si>
  <si>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</si>
  <si>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</si>
  <si>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</si>
  <si>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</si>
  <si>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</si>
  <si>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</si>
  <si>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</si>
  <si>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</si>
  <si>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</si>
  <si>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</si>
  <si>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</si>
  <si>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</si>
  <si>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</si>
  <si>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</si>
  <si>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</si>
  <si>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</si>
  <si>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</si>
  <si>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</si>
  <si>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</si>
  <si>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</si>
  <si>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</si>
  <si>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</si>
  <si>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</si>
  <si>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</si>
  <si>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</si>
  <si>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</si>
  <si>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</si>
  <si>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</si>
  <si>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</si>
  <si>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</si>
  <si>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</si>
  <si>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</si>
  <si>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</si>
  <si>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</si>
  <si>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</si>
  <si>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</si>
  <si>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</si>
  <si>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</si>
  <si>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</si>
  <si>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</si>
  <si>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</si>
  <si>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</si>
  <si>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</si>
  <si>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</si>
  <si>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</si>
  <si>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</si>
  <si>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</si>
  <si>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</si>
  <si>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</si>
  <si>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</si>
  <si>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</si>
  <si>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</si>
  <si>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</si>
  <si>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</si>
  <si>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</si>
  <si>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</si>
  <si>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</si>
  <si>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</si>
  <si>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</si>
  <si>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</si>
  <si>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</si>
  <si>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</si>
  <si>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</si>
  <si>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</si>
  <si>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</si>
  <si>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</si>
  <si>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</si>
  <si>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</si>
  <si>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</si>
  <si>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</si>
  <si>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</si>
  <si>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</si>
  <si>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</si>
  <si>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</si>
  <si>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</si>
  <si>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</si>
  <si>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</si>
  <si>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</si>
  <si>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</si>
  <si>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</si>
  <si>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</si>
  <si>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</si>
  <si>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</si>
  <si>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</si>
  <si>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</si>
  <si>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</si>
  <si>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</si>
  <si>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</si>
  <si>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</si>
  <si>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</si>
  <si>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</si>
  <si>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</si>
  <si>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</si>
  <si>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</si>
  <si>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</si>
  <si>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</si>
  <si>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</si>
  <si>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</si>
  <si>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</si>
  <si>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</si>
  <si>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</si>
  <si>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</si>
  <si>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</si>
  <si>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</si>
  <si>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</si>
  <si>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</si>
  <si>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</si>
  <si>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</si>
  <si>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</si>
  <si>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</si>
  <si>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</si>
  <si>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</si>
  <si>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</si>
  <si>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</si>
  <si>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</si>
  <si>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</si>
  <si>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</si>
  <si>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</si>
  <si>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</si>
  <si>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</si>
  <si>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</si>
  <si>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</si>
  <si>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</si>
  <si>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</si>
  <si>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</si>
  <si>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</si>
  <si>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</si>
  <si>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</si>
  <si>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</si>
  <si>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</si>
  <si>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</si>
  <si>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</si>
  <si>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</si>
  <si>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</si>
  <si>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</si>
  <si>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</si>
  <si>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</si>
  <si>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</si>
  <si>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</si>
  <si>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</si>
  <si>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</si>
  <si>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</si>
  <si>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</si>
  <si>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</si>
  <si>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</si>
  <si>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</si>
  <si>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</si>
  <si>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</si>
  <si>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</si>
  <si>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</si>
  <si>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</si>
  <si>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</si>
  <si>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</si>
  <si>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</si>
  <si>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</si>
  <si>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</si>
  <si>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</si>
  <si>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</si>
  <si>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</si>
  <si>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</si>
  <si>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</si>
  <si>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</si>
  <si>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</si>
  <si>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</si>
  <si>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</si>
  <si>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</si>
  <si>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</si>
  <si>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</si>
  <si>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</si>
  <si>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</si>
  <si>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</si>
  <si>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</si>
  <si>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</si>
  <si>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</si>
  <si>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</si>
  <si>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</si>
  <si>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</si>
  <si>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</si>
  <si>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</si>
  <si>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</si>
  <si>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</si>
  <si>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</si>
  <si>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</si>
  <si>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</si>
  <si>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</si>
  <si>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</si>
  <si>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</si>
  <si>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</si>
  <si>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</si>
  <si>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</si>
  <si>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</si>
  <si>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</si>
  <si>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</si>
  <si>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</si>
  <si>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</si>
  <si>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</si>
  <si>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</si>
  <si>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</si>
  <si>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</si>
  <si>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</si>
  <si>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</si>
  <si>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</si>
  <si>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</si>
  <si>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</si>
  <si>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</si>
  <si>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</si>
  <si>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</si>
  <si>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</si>
  <si>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</si>
  <si>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</si>
  <si>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</si>
  <si>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</si>
  <si>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</si>
  <si>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</si>
  <si>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</si>
  <si>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</si>
  <si>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</si>
  <si>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</si>
  <si>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</si>
  <si>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</si>
  <si>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</si>
  <si>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</si>
  <si>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</si>
  <si>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</si>
  <si>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</si>
  <si>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</si>
  <si>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</si>
  <si>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</si>
  <si>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</si>
  <si>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</si>
  <si>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</si>
  <si>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</si>
  <si>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</si>
  <si>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</si>
  <si>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</si>
  <si>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</si>
  <si>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</si>
  <si>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</si>
  <si>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</si>
  <si>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</si>
  <si>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</si>
  <si>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</si>
  <si>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</si>
  <si>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</si>
  <si>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</si>
  <si>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</si>
  <si>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</si>
  <si>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</si>
  <si>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</si>
  <si>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</si>
  <si>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</si>
  <si>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</si>
  <si>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</si>
  <si>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</si>
  <si>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</si>
  <si>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</si>
  <si>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</si>
  <si>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</si>
  <si>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</si>
  <si>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</si>
  <si>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</si>
  <si>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</si>
  <si>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</si>
  <si>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</si>
  <si>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</si>
  <si>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</si>
  <si>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</si>
  <si>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</si>
  <si>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</si>
  <si>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</si>
  <si>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</si>
  <si>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</si>
  <si>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</si>
  <si>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</si>
  <si>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</si>
  <si>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</si>
  <si>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</si>
  <si>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</si>
  <si>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</si>
  <si>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</si>
  <si>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</si>
  <si>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</si>
  <si>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</si>
  <si>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</si>
  <si>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</si>
  <si>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</si>
  <si>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</si>
  <si>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</si>
  <si>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</si>
  <si>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</si>
  <si>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</si>
  <si>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</si>
  <si>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</si>
  <si>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</si>
  <si>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</si>
  <si>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</si>
  <si>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</si>
  <si>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</si>
  <si>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</si>
  <si>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</si>
  <si>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</si>
  <si>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</si>
  <si>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</si>
  <si>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</si>
  <si>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</si>
  <si>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</si>
  <si>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</si>
  <si>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</si>
  <si>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</si>
  <si>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</si>
  <si>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</si>
  <si>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</si>
  <si>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</si>
  <si>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</si>
  <si>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</si>
  <si>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</si>
  <si>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</si>
  <si>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</si>
  <si>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</si>
  <si>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</si>
  <si>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</si>
  <si>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</si>
  <si>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</si>
  <si>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</si>
  <si>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</si>
  <si>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</si>
  <si>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</si>
  <si>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</si>
  <si>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</si>
  <si>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</si>
  <si>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</si>
  <si>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</si>
  <si>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</si>
  <si>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</si>
  <si>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</si>
  <si>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</si>
  <si>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</si>
  <si>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</si>
  <si>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</si>
  <si>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</si>
  <si>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</si>
  <si>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</si>
  <si>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</si>
  <si>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</si>
  <si>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</si>
  <si>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</si>
  <si>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</si>
  <si>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</si>
  <si>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</si>
  <si>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</si>
  <si>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</si>
  <si>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</si>
  <si>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</si>
  <si>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</si>
  <si>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</si>
  <si>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</si>
  <si>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</si>
  <si>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</si>
  <si>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</si>
  <si>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</si>
  <si>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</si>
  <si>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</si>
  <si>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</si>
  <si>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</si>
  <si>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</si>
  <si>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</si>
  <si>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</si>
  <si>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</si>
  <si>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</si>
  <si>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</si>
  <si>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</si>
  <si>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</si>
  <si>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</si>
  <si>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</si>
  <si>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</si>
  <si>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</si>
  <si>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</si>
  <si>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</si>
  <si>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</si>
  <si>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</si>
  <si>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</si>
  <si>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</si>
  <si>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</si>
  <si>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</si>
  <si>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</si>
  <si>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</si>
  <si>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</si>
  <si>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</si>
  <si>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</si>
  <si>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</si>
  <si>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</si>
  <si>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</si>
  <si>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</si>
  <si>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</si>
  <si>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</si>
  <si>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</si>
  <si>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</si>
  <si>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</si>
  <si>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</si>
  <si>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</si>
  <si>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</si>
  <si>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</si>
  <si>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</si>
  <si>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</si>
  <si>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</si>
  <si>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</si>
  <si>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</si>
  <si>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</si>
  <si>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</si>
  <si>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</si>
  <si>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</si>
  <si>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</si>
  <si>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</si>
  <si>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</si>
  <si>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</si>
  <si>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</si>
  <si>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</si>
  <si>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</si>
  <si>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</si>
  <si>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</si>
  <si>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</si>
  <si>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</si>
  <si>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</si>
  <si>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</si>
  <si>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</si>
  <si>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</si>
  <si>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</si>
  <si>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</si>
  <si>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</si>
  <si>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</si>
  <si>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</si>
  <si>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</si>
  <si>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</si>
  <si>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</si>
  <si>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</si>
  <si>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</si>
  <si>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</si>
  <si>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</si>
  <si>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</si>
  <si>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</si>
  <si>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</si>
  <si>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</si>
  <si>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</si>
  <si>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</si>
  <si>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</si>
  <si>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</si>
  <si>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</si>
  <si>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</si>
  <si>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</si>
  <si>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</si>
  <si>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</si>
  <si>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</si>
  <si>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</si>
  <si>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</si>
  <si>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</si>
  <si>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</si>
  <si>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</si>
  <si>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</si>
  <si>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</si>
  <si>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</si>
  <si>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</si>
  <si>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</si>
  <si>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</si>
  <si>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</si>
  <si>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</si>
  <si>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</si>
  <si>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</si>
  <si>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</si>
  <si>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</si>
  <si>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</si>
  <si>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</si>
  <si>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</si>
  <si>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</si>
  <si>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</si>
  <si>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</si>
  <si>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</si>
  <si>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</si>
  <si>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</si>
  <si>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</si>
  <si>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</si>
  <si>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</si>
  <si>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</si>
  <si>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</si>
  <si>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</si>
  <si>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</si>
  <si>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</si>
  <si>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</si>
  <si>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</si>
  <si>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</si>
  <si>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</si>
  <si>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</si>
  <si>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</si>
  <si>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</si>
  <si>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</si>
  <si>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</si>
  <si>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</si>
  <si>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</si>
  <si>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</si>
  <si>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</si>
  <si>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</si>
  <si>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</si>
  <si>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</si>
  <si>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</si>
  <si>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</si>
  <si>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</si>
  <si>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</si>
  <si>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</si>
  <si>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</si>
  <si>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</si>
  <si>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</si>
  <si>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</si>
  <si>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</si>
  <si>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</si>
  <si>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</si>
  <si>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</si>
  <si>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</si>
  <si>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</si>
  <si>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</si>
  <si>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</si>
  <si>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</si>
  <si>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</si>
  <si>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</si>
  <si>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</si>
  <si>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</si>
  <si>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</si>
  <si>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</si>
  <si>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</si>
  <si>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</si>
  <si>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</si>
  <si>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</si>
  <si>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</si>
  <si>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</si>
  <si>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</si>
  <si>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</si>
  <si>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</si>
  <si>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</si>
  <si>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</si>
  <si>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</si>
  <si>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</si>
  <si>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</si>
  <si>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</si>
  <si>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</si>
  <si>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</si>
  <si>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</si>
  <si>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</si>
  <si>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</si>
  <si>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</si>
  <si>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</si>
  <si>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</si>
  <si>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</si>
  <si>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</si>
  <si>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</si>
  <si>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</si>
  <si>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</si>
  <si>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</si>
  <si>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</si>
  <si>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</si>
  <si>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</si>
  <si>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</si>
  <si>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</si>
  <si>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</si>
  <si>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</si>
  <si>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</si>
  <si>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</si>
  <si>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</si>
  <si>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</si>
  <si>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</si>
  <si>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</si>
  <si>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</si>
  <si>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</si>
  <si>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</si>
  <si>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</si>
  <si>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</si>
  <si>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</si>
  <si>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</si>
  <si>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</si>
  <si>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</si>
  <si>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</si>
  <si>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</si>
  <si>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</si>
  <si>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</si>
  <si>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</si>
  <si>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</si>
  <si>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</si>
  <si>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</si>
  <si>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</si>
  <si>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</si>
  <si>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</si>
  <si>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</si>
  <si>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</si>
  <si>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</si>
  <si>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</si>
  <si>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</si>
  <si>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</si>
  <si>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</si>
  <si>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</si>
  <si>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</si>
  <si>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</si>
  <si>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</si>
  <si>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</si>
  <si>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</si>
  <si>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</si>
  <si>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</si>
  <si>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</si>
  <si>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</si>
  <si>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</si>
  <si>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</si>
  <si>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</si>
  <si>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</si>
  <si>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</si>
  <si>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</si>
  <si>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</si>
  <si>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</si>
  <si>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</si>
  <si>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</si>
  <si>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</si>
  <si>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</si>
  <si>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</si>
  <si>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</si>
  <si>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</si>
  <si>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</si>
  <si>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</si>
  <si>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</si>
  <si>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</si>
  <si>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</si>
  <si>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</si>
  <si>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</si>
  <si>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</si>
  <si>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</si>
  <si>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</si>
  <si>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</si>
  <si>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</si>
  <si>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</si>
  <si>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</si>
  <si>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</si>
  <si>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</si>
  <si>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</si>
  <si>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</si>
  <si>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</si>
  <si>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</si>
  <si>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</si>
  <si>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</si>
  <si>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</si>
  <si>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</si>
  <si>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</si>
  <si>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</si>
  <si>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</si>
  <si>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</si>
  <si>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</si>
  <si>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</si>
  <si>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</si>
  <si>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</si>
  <si>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</si>
  <si>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</si>
  <si>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</si>
  <si>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</si>
  <si>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</si>
  <si>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</si>
  <si>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</si>
  <si>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</si>
  <si>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</si>
  <si>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</si>
  <si>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</si>
  <si>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</si>
  <si>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</si>
  <si>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</si>
  <si>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</si>
  <si>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</si>
  <si>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</si>
  <si>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</si>
  <si>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</si>
  <si>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</si>
  <si>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</si>
  <si>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</si>
  <si>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</si>
  <si>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</si>
  <si>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</si>
  <si>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</si>
  <si>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</si>
  <si>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</si>
  <si>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</si>
  <si>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</si>
  <si>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</si>
  <si>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</si>
  <si>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</si>
  <si>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</si>
  <si>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</si>
  <si>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</si>
  <si>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</si>
  <si>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</si>
  <si>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</si>
  <si>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</si>
  <si>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</si>
  <si>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</si>
  <si>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</si>
  <si>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</si>
  <si>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</si>
  <si>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</si>
  <si>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</si>
  <si>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</si>
  <si>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</si>
  <si>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</si>
  <si>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</si>
  <si>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</si>
  <si>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</si>
  <si>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</si>
  <si>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</si>
  <si>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</si>
  <si>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</si>
  <si>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</si>
  <si>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</si>
  <si>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</si>
  <si>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</si>
  <si>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</si>
  <si>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</si>
  <si>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</si>
  <si>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</si>
  <si>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</si>
  <si>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</si>
  <si>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</si>
  <si>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</si>
  <si>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</si>
  <si>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</si>
  <si>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</si>
  <si>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</si>
  <si>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</si>
  <si>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</si>
  <si>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</si>
  <si>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</si>
  <si>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</si>
  <si>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</si>
  <si>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</si>
  <si>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</si>
  <si>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</si>
  <si>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</si>
  <si>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</si>
  <si>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</si>
  <si>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</si>
  <si>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</si>
  <si>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</si>
  <si>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</si>
  <si>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</si>
  <si>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</si>
  <si>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</si>
  <si>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</si>
  <si>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</si>
  <si>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</si>
  <si>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</si>
  <si>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</si>
  <si>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</si>
  <si>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</si>
  <si>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</si>
  <si>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</si>
  <si>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</si>
  <si>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</si>
  <si>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</si>
  <si>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</si>
  <si>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</si>
  <si>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</si>
  <si>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</si>
  <si>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</si>
  <si>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</si>
  <si>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</si>
  <si>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</si>
  <si>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</si>
  <si>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</si>
  <si>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</si>
  <si>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</si>
  <si>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</si>
  <si>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</si>
  <si>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</si>
  <si>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</si>
  <si>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</si>
  <si>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</si>
  <si>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</si>
  <si>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</si>
  <si>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</si>
  <si>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</si>
  <si>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</si>
  <si>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</si>
  <si>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</si>
  <si>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</si>
  <si>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</si>
  <si>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</si>
  <si>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</si>
  <si>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</si>
  <si>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</si>
  <si>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</si>
  <si>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</si>
  <si>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</si>
  <si>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</si>
  <si>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</si>
  <si>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</si>
  <si>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</si>
  <si>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</si>
  <si>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</si>
  <si>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</si>
  <si>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</si>
  <si>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</si>
  <si>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</si>
  <si>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</si>
  <si>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</si>
  <si>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</si>
  <si>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</si>
  <si>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</si>
  <si>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</si>
  <si>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</si>
  <si>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</si>
  <si>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</si>
  <si>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</si>
  <si>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</si>
  <si>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</si>
  <si>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</si>
  <si>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</si>
  <si>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</si>
  <si>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</si>
  <si>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</si>
  <si>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</si>
  <si>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</si>
  <si>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</si>
  <si>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</si>
  <si>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</si>
  <si>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</si>
  <si>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</si>
  <si>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</si>
  <si>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</si>
  <si>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</si>
  <si>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</si>
  <si>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</si>
  <si>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</si>
  <si>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</si>
  <si>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</si>
  <si>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</si>
  <si>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</si>
  <si>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</si>
  <si>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</si>
  <si>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</si>
  <si>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</si>
  <si>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</si>
  <si>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</si>
  <si>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</si>
  <si>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</si>
  <si>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</si>
  <si>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</si>
  <si>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</si>
  <si>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</si>
  <si>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</si>
  <si>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</si>
  <si>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</si>
  <si>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</si>
  <si>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</si>
  <si>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</si>
  <si>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</si>
  <si>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</si>
  <si>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</si>
  <si>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</si>
  <si>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</si>
  <si>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</si>
  <si>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</si>
  <si>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</si>
  <si>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</si>
  <si>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</si>
  <si>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</si>
  <si>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</si>
  <si>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</si>
  <si>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</si>
  <si>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</si>
  <si>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</si>
  <si>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</si>
  <si>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</si>
  <si>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</si>
  <si>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</si>
  <si>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</si>
  <si>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</si>
  <si>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</si>
  <si>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</si>
  <si>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</si>
  <si>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</si>
  <si>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</si>
  <si>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</si>
  <si>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</si>
  <si>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</si>
  <si>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</si>
  <si>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</si>
  <si>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</si>
  <si>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</si>
  <si>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</si>
  <si>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</si>
  <si>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</si>
  <si>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</si>
  <si>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</si>
  <si>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</si>
  <si>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</si>
  <si>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</si>
  <si>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</si>
  <si>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</si>
  <si>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</si>
  <si>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</si>
  <si>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</si>
  <si>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</si>
  <si>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</si>
  <si>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</si>
  <si>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</si>
  <si>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</si>
  <si>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</si>
  <si>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</si>
  <si>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</si>
  <si>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</si>
  <si>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</si>
  <si>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</si>
  <si>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</si>
  <si>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</si>
  <si>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</si>
  <si>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</si>
  <si>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</si>
  <si>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</si>
  <si>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</si>
  <si>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</si>
  <si>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</si>
  <si>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</si>
  <si>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</si>
  <si>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</si>
  <si>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</si>
  <si>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</si>
  <si>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</si>
  <si>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</si>
  <si>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</si>
  <si>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</si>
  <si>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</si>
  <si>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</si>
  <si>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</si>
  <si>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</si>
  <si>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</si>
  <si>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</si>
  <si>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</si>
  <si>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</si>
  <si>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</si>
  <si>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</si>
  <si>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</si>
  <si>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</si>
  <si>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</si>
  <si>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</si>
  <si>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</si>
  <si>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</si>
  <si>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</si>
  <si>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</si>
  <si>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</si>
  <si>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</si>
  <si>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</si>
  <si>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</si>
  <si>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</si>
  <si>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</si>
  <si>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</si>
  <si>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</si>
  <si>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</si>
  <si>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</si>
  <si>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</si>
  <si>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</si>
  <si>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</si>
  <si>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</si>
  <si>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</si>
  <si>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</si>
  <si>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</si>
  <si>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</si>
  <si>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</si>
  <si>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</si>
  <si>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</si>
  <si>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</si>
  <si>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</si>
  <si>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</si>
  <si>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</si>
  <si>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</si>
  <si>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</si>
  <si>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</si>
  <si>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</si>
  <si>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</si>
  <si>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</si>
  <si>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</si>
  <si>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</si>
  <si>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</si>
  <si>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</si>
  <si>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</si>
  <si>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</si>
  <si>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</si>
  <si>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</si>
  <si>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</si>
  <si>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</si>
  <si>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</si>
  <si>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</si>
  <si>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</si>
  <si>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</si>
  <si>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</si>
  <si>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</si>
  <si>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</si>
  <si>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</si>
  <si>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</si>
  <si>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</si>
  <si>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</si>
  <si>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</si>
  <si>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</si>
  <si>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</si>
  <si>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</si>
  <si>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</si>
  <si>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</si>
  <si>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</si>
  <si>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</si>
  <si>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</si>
  <si>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</si>
  <si>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</si>
  <si>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</si>
  <si>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</si>
  <si>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</si>
  <si>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</si>
  <si>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</si>
  <si>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</si>
  <si>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</si>
  <si>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</si>
  <si>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</si>
  <si>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</si>
  <si>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</si>
  <si>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</si>
  <si>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</si>
  <si>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</si>
  <si>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</si>
  <si>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</si>
  <si>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</si>
  <si>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</si>
  <si>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</si>
  <si>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</si>
  <si>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</si>
  <si>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</si>
  <si>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</si>
  <si>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</si>
  <si>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</si>
  <si>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</si>
  <si>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</si>
  <si>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</si>
  <si>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</si>
  <si>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</si>
  <si>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</si>
  <si>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</si>
  <si>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</si>
  <si>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</si>
  <si>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</si>
  <si>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</si>
  <si>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</si>
  <si>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</si>
  <si>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</si>
  <si>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</si>
  <si>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</si>
  <si>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</si>
  <si>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</si>
  <si>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</si>
  <si>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</si>
  <si>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</si>
  <si>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</si>
  <si>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</si>
  <si>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</si>
  <si>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</si>
  <si>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</si>
  <si>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</si>
  <si>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</si>
  <si>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</si>
  <si>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</si>
  <si>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</si>
  <si>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</si>
  <si>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</si>
  <si>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</si>
  <si>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</si>
  <si>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</si>
  <si>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</si>
  <si>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</si>
  <si>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</si>
  <si>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</si>
  <si>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</si>
  <si>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</si>
  <si>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</si>
  <si>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</si>
  <si>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</si>
  <si>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</si>
  <si>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</si>
  <si>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</si>
  <si>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</si>
  <si>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</si>
  <si>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</si>
  <si>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</si>
  <si>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</si>
  <si>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</si>
  <si>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</si>
  <si>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</si>
  <si>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</si>
  <si>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</si>
  <si>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</si>
  <si>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</si>
  <si>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</si>
  <si>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</si>
  <si>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</si>
  <si>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</si>
  <si>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</si>
  <si>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</si>
  <si>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</si>
  <si>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</si>
  <si>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</si>
  <si>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</si>
  <si>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</si>
  <si>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</si>
  <si>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</si>
  <si>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</si>
  <si>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</si>
  <si>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</si>
  <si>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</si>
  <si>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</si>
  <si>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</si>
  <si>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</si>
  <si>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</si>
  <si>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</si>
  <si>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</si>
  <si>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</si>
  <si>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</si>
  <si>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</si>
  <si>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</si>
  <si>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</si>
  <si>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</si>
  <si>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</si>
  <si>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</si>
  <si>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</si>
  <si>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</si>
  <si>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</si>
  <si>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</si>
  <si>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</si>
  <si>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</si>
  <si>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</si>
  <si>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</si>
  <si>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</si>
  <si>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</si>
  <si>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</si>
  <si>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</si>
  <si>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</si>
  <si>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</si>
  <si>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</si>
  <si>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</si>
  <si>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</si>
  <si>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</si>
  <si>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</si>
  <si>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</si>
  <si>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</si>
  <si>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</si>
  <si>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</si>
  <si>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</si>
  <si>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</si>
  <si>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</si>
  <si>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</si>
  <si>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</si>
  <si>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</si>
  <si>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</si>
  <si>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</si>
  <si>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</si>
  <si>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</si>
  <si>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</si>
  <si>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</si>
  <si>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</si>
  <si>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</si>
  <si>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</si>
  <si>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</si>
  <si>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</si>
  <si>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</si>
  <si>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</si>
  <si>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</si>
  <si>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</si>
  <si>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</si>
  <si>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</si>
  <si>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</si>
  <si>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</si>
  <si>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</si>
  <si>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</si>
  <si>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</si>
  <si>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</si>
  <si>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</si>
  <si>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</si>
  <si>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</si>
  <si>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</si>
  <si>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</si>
  <si>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</si>
  <si>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</si>
  <si>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</si>
  <si>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</si>
  <si>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</si>
  <si>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</si>
  <si>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</si>
  <si>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</si>
  <si>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</si>
  <si>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</si>
  <si>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</si>
  <si>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</si>
  <si>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</si>
  <si>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</si>
  <si>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</si>
  <si>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</si>
  <si>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</si>
  <si>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</si>
  <si>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</si>
  <si>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</si>
  <si>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</si>
  <si>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</si>
  <si>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</si>
  <si>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</si>
  <si>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</si>
  <si>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</si>
  <si>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</si>
  <si>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</si>
  <si>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</si>
  <si>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</si>
  <si>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</si>
  <si>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</si>
  <si>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</si>
  <si>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</si>
  <si>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</si>
  <si>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</si>
  <si>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</si>
  <si>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</si>
  <si>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</si>
  <si>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</si>
  <si>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</si>
  <si>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</si>
  <si>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</si>
  <si>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</si>
  <si>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</si>
  <si>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</si>
  <si>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</si>
  <si>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</si>
  <si>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</si>
  <si>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</si>
  <si>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</si>
  <si>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</si>
  <si>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</si>
  <si>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</si>
  <si>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</si>
  <si>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</si>
  <si>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</si>
  <si>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</si>
  <si>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</si>
  <si>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</si>
  <si>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</si>
  <si>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</si>
  <si>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</si>
  <si>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</si>
  <si>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</si>
  <si>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</si>
  <si>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</si>
  <si>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</si>
  <si>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</si>
  <si>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</si>
  <si>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</si>
  <si>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</si>
  <si>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</si>
  <si>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</si>
  <si>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</si>
  <si>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</si>
  <si>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</si>
  <si>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</si>
  <si>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</si>
  <si>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</si>
  <si>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</si>
  <si>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</si>
  <si>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</si>
  <si>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</si>
  <si>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</si>
  <si>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</si>
  <si>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</si>
  <si>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</si>
  <si>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</si>
  <si>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</si>
  <si>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</si>
  <si>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</si>
  <si>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</si>
  <si>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</si>
  <si>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</si>
  <si>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</si>
  <si>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</si>
  <si>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</si>
  <si>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</si>
  <si>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</si>
  <si>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</si>
  <si>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</si>
  <si>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</si>
  <si>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</si>
  <si>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</si>
  <si>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</si>
  <si>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</si>
  <si>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</si>
  <si>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</si>
  <si>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</si>
  <si>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</si>
  <si>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</si>
  <si>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</si>
  <si>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</si>
  <si>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</si>
  <si>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</si>
  <si>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</si>
  <si>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</si>
  <si>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</si>
  <si>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</si>
  <si>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</si>
  <si>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</si>
  <si>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</si>
  <si>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</si>
  <si>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</si>
  <si>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</si>
  <si>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</si>
  <si>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</si>
  <si>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</si>
  <si>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</si>
  <si>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</si>
  <si>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</si>
  <si>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</si>
  <si>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</si>
  <si>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</si>
  <si>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</si>
  <si>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</si>
  <si>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</si>
  <si>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</si>
  <si>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</si>
  <si>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</si>
  <si>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</si>
  <si>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</si>
  <si>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</si>
  <si>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</si>
  <si>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</si>
  <si>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</si>
  <si>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</si>
  <si>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</si>
  <si>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</si>
  <si>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</si>
  <si>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</si>
  <si>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</si>
  <si>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</si>
  <si>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</si>
  <si>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</si>
  <si>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</si>
  <si>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</si>
  <si>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</si>
  <si>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</si>
  <si>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</si>
  <si>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</si>
  <si>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</si>
  <si>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</si>
  <si>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</si>
  <si>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</si>
  <si>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</si>
  <si>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</si>
  <si>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</si>
  <si>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</si>
  <si>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</si>
  <si>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</si>
  <si>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</si>
  <si>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</si>
  <si>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</si>
  <si>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</si>
  <si>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</si>
  <si>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</si>
  <si>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</si>
  <si>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</si>
  <si>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</si>
  <si>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</si>
  <si>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</si>
  <si>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</si>
  <si>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</si>
  <si>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</si>
  <si>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</si>
  <si>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</si>
  <si>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</si>
  <si>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</si>
  <si>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</si>
  <si>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</si>
  <si>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</si>
  <si>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</si>
  <si>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</si>
  <si>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</si>
  <si>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</si>
  <si>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</si>
  <si>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</si>
  <si>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</si>
  <si>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</si>
  <si>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</si>
  <si>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</si>
  <si>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</si>
  <si>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</si>
  <si>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</si>
  <si>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</si>
  <si>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</si>
  <si>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</si>
  <si>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</si>
  <si>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</si>
  <si>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</si>
  <si>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</si>
  <si>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</si>
  <si>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</si>
  <si>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</si>
  <si>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</si>
  <si>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</si>
  <si>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</si>
  <si>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</si>
  <si>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</si>
  <si>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</si>
  <si>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</si>
  <si>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</si>
  <si>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</si>
  <si>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</si>
  <si>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</si>
  <si>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</si>
  <si>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</si>
  <si>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</si>
  <si>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</si>
  <si>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</si>
  <si>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</si>
  <si>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</si>
  <si>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</si>
  <si>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</si>
  <si>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</si>
  <si>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</si>
  <si>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</si>
  <si>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</si>
  <si>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</si>
  <si>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</si>
  <si>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</si>
  <si>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</si>
  <si>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</si>
  <si>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</si>
  <si>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</si>
  <si>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</si>
  <si>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</si>
  <si>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</si>
  <si>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</si>
  <si>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</si>
  <si>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</si>
  <si>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</si>
  <si>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</si>
  <si>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</si>
  <si>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</si>
  <si>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</si>
  <si>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</si>
  <si>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</si>
  <si>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</si>
  <si>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</si>
  <si>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</si>
  <si>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</si>
  <si>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</si>
  <si>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</si>
  <si>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</si>
  <si>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</si>
  <si>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</si>
  <si>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</si>
  <si>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</si>
  <si>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</si>
  <si>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</si>
  <si>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</si>
  <si>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</si>
  <si>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</si>
  <si>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</si>
  <si>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</si>
  <si>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</si>
  <si>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</si>
  <si>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</si>
  <si>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</si>
  <si>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</si>
  <si>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</si>
  <si>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</si>
  <si>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</si>
  <si>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</si>
  <si>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</si>
  <si>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</si>
  <si>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</si>
  <si>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</si>
  <si>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</si>
  <si>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</si>
  <si>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</si>
  <si>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</si>
  <si>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</si>
  <si>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</si>
  <si>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</si>
  <si>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</si>
  <si>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</si>
  <si>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</si>
  <si>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</si>
  <si>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</si>
  <si>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</si>
  <si>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</si>
  <si>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</si>
  <si>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</si>
  <si>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</si>
  <si>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</si>
  <si>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</si>
  <si>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</si>
  <si>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</si>
  <si>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</si>
  <si>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</si>
  <si>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</si>
  <si>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</si>
  <si>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</si>
  <si>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</si>
  <si>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</si>
  <si>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</si>
  <si>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</si>
  <si>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</si>
  <si>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</si>
  <si>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</si>
  <si>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</si>
  <si>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</si>
  <si>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</si>
  <si>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</si>
  <si>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</si>
  <si>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</si>
  <si>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</si>
  <si>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</si>
  <si>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</si>
  <si>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</si>
  <si>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</si>
  <si>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</si>
  <si>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</si>
  <si>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</si>
  <si>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</si>
  <si>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</si>
  <si>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</si>
  <si>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</si>
  <si>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</si>
  <si>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</si>
  <si>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</si>
  <si>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</si>
  <si>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</si>
  <si>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</si>
  <si>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</si>
  <si>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</si>
  <si>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</si>
  <si>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</si>
  <si>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</si>
  <si>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</si>
  <si>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</si>
  <si>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</si>
  <si>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</si>
  <si>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</si>
  <si>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</si>
  <si>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</si>
  <si>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</si>
  <si>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</si>
  <si>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</si>
  <si>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</si>
  <si>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</si>
  <si>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</si>
  <si>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</si>
  <si>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</si>
  <si>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</si>
  <si>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</si>
  <si>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</si>
  <si>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</si>
  <si>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</si>
  <si>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</si>
  <si>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</si>
  <si>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</si>
  <si>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</si>
  <si>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</si>
  <si>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</si>
  <si>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</si>
  <si>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</si>
  <si>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</si>
  <si>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</si>
  <si>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</si>
  <si>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</si>
  <si>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</si>
  <si>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</si>
  <si>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</si>
  <si>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</si>
  <si>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</si>
  <si>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</si>
  <si>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</si>
  <si>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</si>
  <si>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</si>
  <si>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</si>
  <si>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</si>
  <si>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</si>
  <si>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</si>
  <si>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</si>
  <si>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</si>
  <si>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</si>
  <si>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</si>
  <si>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</si>
  <si>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</si>
  <si>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</si>
  <si>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</si>
  <si>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</si>
  <si>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</si>
  <si>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</si>
  <si>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</si>
  <si>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</si>
  <si>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</si>
  <si>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</si>
  <si>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</si>
  <si>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</si>
  <si>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</si>
  <si>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</si>
  <si>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</si>
  <si>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</si>
  <si>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</si>
  <si>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</si>
  <si>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</si>
  <si>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</si>
  <si>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</si>
  <si>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</si>
  <si>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</si>
  <si>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</si>
  <si>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</si>
  <si>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</si>
  <si>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</si>
  <si>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</si>
  <si>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</si>
  <si>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</si>
  <si>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</si>
  <si>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</si>
  <si>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</si>
  <si>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</si>
  <si>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</si>
  <si>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</si>
  <si>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</si>
  <si>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</si>
  <si>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</si>
  <si>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</si>
  <si>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</si>
  <si>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</si>
  <si>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</si>
  <si>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</si>
  <si>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</si>
  <si>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</si>
  <si>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</si>
  <si>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</si>
  <si>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</si>
  <si>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</si>
  <si>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</si>
  <si>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</si>
  <si>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</si>
  <si>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</si>
  <si>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</si>
  <si>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</si>
  <si>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</si>
  <si>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</si>
  <si>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</si>
  <si>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</si>
  <si>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</si>
  <si>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</si>
  <si>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</si>
  <si>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</si>
  <si>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</si>
  <si>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</si>
  <si>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</si>
  <si>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</si>
  <si>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</si>
  <si>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</si>
  <si>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</si>
  <si>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</si>
  <si>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</si>
  <si>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</si>
  <si>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</si>
  <si>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</si>
  <si>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</si>
  <si>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</si>
  <si>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</si>
  <si>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</si>
  <si>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</si>
  <si>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</si>
  <si>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</si>
  <si>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</si>
  <si>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</si>
  <si>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</si>
  <si>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</si>
  <si>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</si>
  <si>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</si>
  <si>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</si>
  <si>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</si>
  <si>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</si>
  <si>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</si>
  <si>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</si>
  <si>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</si>
  <si>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</si>
  <si>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</si>
  <si>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</si>
  <si>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</si>
  <si>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</si>
  <si>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</si>
  <si>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</si>
  <si>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</si>
  <si>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</si>
  <si>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</si>
  <si>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</si>
  <si>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</si>
  <si>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</si>
  <si>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</si>
  <si>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</si>
  <si>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</si>
  <si>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</si>
  <si>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</si>
  <si>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</si>
  <si>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</si>
  <si>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</si>
  <si>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</si>
  <si>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</si>
  <si>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</si>
  <si>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</si>
  <si>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</si>
  <si>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</si>
  <si>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</si>
  <si>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</si>
  <si>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</si>
  <si>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</si>
  <si>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</si>
  <si>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</si>
  <si>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</si>
  <si>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</si>
  <si>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</si>
  <si>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</si>
  <si>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</si>
  <si>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</si>
  <si>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</si>
  <si>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</si>
  <si>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</si>
  <si>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</si>
  <si>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</si>
  <si>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</si>
  <si>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</si>
  <si>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</si>
  <si>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</si>
  <si>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</si>
  <si>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</si>
  <si>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</si>
  <si>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</si>
  <si>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</si>
  <si>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</si>
  <si>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</si>
  <si>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</si>
  <si>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</si>
  <si>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</si>
  <si>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</si>
  <si>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</si>
  <si>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</si>
  <si>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</si>
  <si>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</si>
  <si>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</si>
  <si>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</si>
  <si>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</si>
  <si>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</si>
  <si>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</si>
  <si>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</si>
  <si>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</si>
  <si>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</si>
  <si>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</si>
  <si>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</si>
  <si>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</si>
  <si>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</si>
  <si>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</si>
  <si>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</si>
  <si>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</si>
  <si>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</si>
  <si>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</si>
  <si>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</si>
  <si>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</si>
  <si>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</si>
  <si>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</si>
  <si>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</si>
  <si>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</si>
  <si>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</si>
  <si>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</si>
  <si>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</si>
  <si>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</si>
  <si>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</si>
  <si>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</si>
  <si>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</si>
  <si>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</si>
  <si>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</si>
  <si>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</si>
  <si>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</si>
  <si>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</si>
  <si>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</si>
  <si>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</si>
  <si>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</si>
  <si>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</si>
  <si>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</si>
  <si>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</si>
  <si>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</si>
  <si>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</si>
  <si>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</si>
  <si>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</si>
  <si>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</si>
  <si>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</si>
  <si>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</si>
  <si>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</si>
  <si>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</si>
  <si>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</si>
  <si>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</si>
  <si>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</si>
  <si>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</si>
  <si>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</si>
  <si>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</si>
  <si>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</si>
  <si>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</si>
  <si>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</si>
  <si>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</si>
  <si>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</si>
  <si>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</si>
  <si>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</si>
  <si>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</si>
  <si>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</si>
  <si>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</si>
  <si>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</si>
  <si>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</si>
  <si>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</si>
  <si>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</si>
  <si>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</si>
  <si>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</si>
  <si>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</si>
  <si>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</si>
  <si>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</si>
  <si>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</si>
  <si>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</si>
  <si>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</si>
  <si>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</si>
  <si>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</si>
  <si>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</si>
  <si>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</si>
  <si>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</si>
  <si>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</si>
  <si>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</si>
  <si>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</si>
  <si>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</si>
  <si>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</si>
  <si>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</si>
  <si>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</si>
  <si>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</si>
  <si>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</si>
  <si>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</si>
  <si>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</si>
  <si>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</si>
  <si>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</si>
  <si>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</si>
  <si>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</si>
  <si>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</si>
  <si>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</si>
  <si>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</si>
  <si>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</si>
  <si>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</si>
  <si>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</si>
  <si>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</si>
  <si>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</si>
  <si>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</si>
  <si>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</si>
  <si>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</si>
  <si>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</si>
  <si>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</si>
  <si>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</si>
  <si>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</si>
  <si>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</si>
  <si>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</si>
  <si>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</si>
  <si>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</si>
  <si>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</si>
  <si>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</si>
  <si>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</si>
  <si>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</si>
  <si>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</si>
  <si>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</si>
  <si>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</si>
  <si>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</si>
  <si>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</si>
  <si>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</si>
  <si>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</si>
  <si>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</si>
  <si>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</si>
  <si>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</si>
  <si>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</si>
  <si>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</si>
  <si>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</si>
  <si>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</si>
  <si>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</si>
  <si>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</si>
  <si>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</si>
  <si>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</si>
  <si>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</si>
  <si>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</si>
  <si>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</si>
  <si>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</si>
  <si>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</si>
  <si>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</si>
  <si>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</si>
  <si>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</si>
  <si>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</si>
  <si>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</si>
  <si>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</si>
  <si>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</si>
  <si>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</si>
  <si>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</si>
  <si>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</si>
  <si>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</si>
  <si>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</si>
  <si>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</si>
  <si>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</si>
  <si>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</si>
  <si>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</si>
  <si>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</si>
  <si>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</si>
  <si>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</si>
  <si>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</si>
  <si>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</si>
  <si>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</si>
  <si>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</si>
  <si>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</si>
  <si>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</si>
  <si>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</si>
  <si>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</si>
  <si>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</si>
  <si>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</si>
  <si>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</si>
  <si>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</si>
  <si>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</si>
  <si>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</si>
  <si>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</si>
  <si>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</si>
  <si>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</si>
  <si>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</si>
  <si>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</si>
  <si>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</si>
  <si>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</si>
  <si>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</si>
  <si>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</si>
  <si>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</si>
  <si>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</si>
  <si>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</si>
  <si>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</si>
  <si>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</si>
  <si>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</si>
  <si>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</si>
  <si>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</si>
  <si>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</si>
  <si>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</si>
  <si>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</si>
  <si>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</si>
  <si>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</si>
  <si>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</si>
  <si>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</si>
  <si>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</si>
  <si>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</si>
  <si>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</si>
  <si>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</si>
  <si>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</si>
  <si>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</si>
  <si>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</si>
  <si>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</si>
  <si>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</si>
  <si>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</si>
  <si>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</si>
  <si>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</si>
  <si>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</si>
  <si>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</si>
  <si>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</si>
  <si>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</si>
  <si>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</si>
  <si>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</si>
  <si>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</si>
  <si>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</si>
  <si>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</si>
  <si>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</si>
  <si>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</si>
  <si>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</si>
  <si>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</si>
  <si>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</si>
  <si>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</si>
  <si>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</si>
  <si>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</si>
  <si>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</si>
  <si>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</si>
  <si>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</si>
  <si>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</si>
  <si>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</si>
  <si>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</si>
  <si>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</si>
  <si>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</si>
  <si>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</si>
  <si>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</si>
  <si>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</si>
  <si>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</si>
  <si>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</si>
  <si>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</si>
  <si>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</si>
  <si>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</si>
  <si>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</si>
  <si>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</si>
  <si>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</si>
  <si>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</si>
  <si>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</si>
  <si>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</si>
  <si>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</si>
  <si>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</si>
  <si>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</si>
  <si>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</si>
  <si>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</si>
  <si>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</si>
  <si>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</si>
  <si>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</si>
  <si>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</si>
  <si>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</si>
  <si>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</si>
  <si>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</si>
  <si>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</si>
  <si>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</si>
  <si>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</si>
  <si>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</si>
  <si>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</si>
  <si>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</si>
  <si>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</si>
  <si>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</si>
  <si>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</si>
  <si>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</si>
  <si>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</si>
  <si>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</si>
  <si>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</si>
  <si>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</si>
  <si>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</si>
  <si>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</si>
  <si>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</si>
  <si>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</si>
  <si>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</si>
  <si>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</si>
  <si>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</si>
  <si>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</si>
  <si>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</si>
  <si>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</si>
  <si>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</si>
  <si>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</si>
  <si>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</si>
  <si>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</si>
  <si>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</si>
  <si>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</si>
  <si>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</si>
  <si>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</si>
  <si>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</si>
  <si>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</si>
  <si>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</si>
  <si>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</si>
  <si>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</si>
  <si>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</si>
  <si>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</si>
  <si>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</si>
  <si>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</si>
  <si>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</si>
  <si>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</si>
  <si>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</si>
  <si>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</si>
  <si>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</si>
  <si>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</si>
  <si>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</si>
  <si>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</si>
  <si>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</si>
  <si>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</si>
  <si>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</si>
  <si>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</si>
  <si>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</si>
  <si>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</si>
  <si>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</si>
  <si>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</si>
  <si>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</si>
  <si>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</si>
  <si>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</si>
  <si>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</si>
  <si>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</si>
  <si>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</si>
  <si>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</si>
  <si>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</si>
  <si>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</si>
  <si>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</si>
  <si>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</si>
  <si>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</si>
  <si>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</si>
  <si>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</si>
  <si>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</si>
  <si>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</si>
  <si>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</si>
  <si>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</si>
  <si>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</si>
  <si>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</si>
  <si>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</si>
  <si>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</si>
  <si>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</si>
  <si>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</si>
  <si>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</si>
  <si>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</si>
  <si>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</si>
  <si>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</si>
  <si>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</si>
  <si>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</si>
  <si>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</si>
  <si>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</si>
  <si>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</si>
  <si>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</si>
  <si>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</si>
  <si>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</si>
  <si>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</si>
  <si>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</si>
  <si>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</si>
  <si>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</si>
  <si>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</si>
  <si>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</si>
  <si>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</si>
  <si>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</si>
  <si>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</si>
  <si>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</si>
  <si>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</si>
  <si>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</si>
  <si>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</si>
  <si>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</si>
  <si>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</si>
  <si>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</si>
  <si>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</si>
  <si>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</si>
  <si>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</si>
  <si>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</si>
  <si>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</si>
  <si>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</si>
  <si>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</si>
  <si>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</si>
  <si>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</si>
  <si>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</si>
  <si>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</si>
  <si>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</si>
  <si>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</si>
  <si>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</si>
  <si>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</si>
  <si>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</si>
  <si>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</si>
  <si>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</si>
  <si>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</si>
  <si>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</si>
  <si>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</si>
  <si>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</si>
  <si>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</si>
  <si>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</si>
  <si>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</si>
  <si>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</si>
  <si>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</si>
  <si>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</si>
  <si>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</si>
  <si>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</si>
  <si>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</si>
  <si>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</si>
  <si>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</si>
  <si>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</si>
  <si>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</si>
  <si>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</si>
  <si>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</si>
  <si>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</si>
  <si>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</si>
  <si>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</si>
  <si>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</si>
  <si>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</si>
  <si>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</si>
  <si>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</si>
  <si>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</si>
  <si>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</si>
  <si>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</si>
  <si>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</si>
  <si>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</si>
  <si>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</si>
  <si>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</si>
  <si>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</si>
  <si>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</si>
  <si>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</si>
  <si>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</si>
  <si>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</si>
  <si>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</si>
  <si>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</si>
  <si>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</si>
  <si>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</si>
  <si>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</si>
  <si>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</si>
  <si>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</si>
  <si>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</si>
  <si>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</si>
  <si>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</si>
  <si>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</si>
  <si>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</si>
  <si>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</si>
  <si>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</si>
  <si>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</si>
  <si>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</si>
  <si>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</si>
  <si>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</si>
  <si>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</si>
  <si>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</si>
  <si>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</si>
  <si>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</si>
  <si>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</si>
  <si>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</si>
  <si>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</si>
  <si>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</si>
  <si>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</si>
  <si>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</si>
  <si>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</si>
  <si>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</si>
  <si>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</si>
  <si>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</si>
  <si>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</si>
  <si>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</si>
  <si>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</si>
  <si>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</si>
  <si>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</si>
  <si>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</si>
  <si>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</si>
  <si>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</si>
  <si>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</si>
  <si>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</si>
  <si>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</si>
  <si>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</si>
  <si>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</si>
  <si>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</si>
  <si>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</si>
  <si>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</si>
  <si>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</si>
  <si>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</si>
  <si>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</si>
  <si>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</si>
  <si>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</si>
  <si>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</si>
  <si>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</si>
  <si>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</si>
  <si>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</si>
  <si>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</si>
  <si>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</si>
  <si>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</si>
  <si>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</si>
  <si>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</si>
  <si>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</si>
  <si>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</si>
  <si>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</si>
  <si>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</si>
  <si>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</si>
  <si>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</si>
  <si>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</si>
  <si>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</si>
  <si>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</si>
  <si>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</si>
  <si>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</si>
  <si>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</si>
  <si>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</si>
  <si>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</si>
  <si>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</si>
  <si>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</si>
  <si>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</si>
  <si>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</si>
  <si>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</si>
  <si>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</si>
  <si>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</si>
  <si>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</si>
  <si>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</si>
  <si>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</si>
  <si>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</si>
  <si>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</si>
  <si>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</si>
  <si>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</si>
  <si>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</si>
  <si>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</si>
  <si>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</si>
  <si>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</si>
  <si>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</si>
  <si>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</si>
  <si>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</si>
  <si>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</si>
  <si>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</si>
  <si>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</si>
  <si>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</si>
  <si>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</si>
  <si>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</si>
  <si>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</si>
  <si>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</si>
  <si>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</si>
  <si>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</si>
  <si>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</si>
  <si>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</si>
  <si>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</si>
  <si>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</si>
  <si>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</si>
  <si>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</si>
  <si>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</si>
  <si>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</si>
  <si>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</si>
  <si>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</si>
  <si>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</si>
  <si>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</si>
  <si>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</si>
  <si>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</si>
  <si>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</si>
  <si>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</si>
  <si>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</si>
  <si>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</si>
  <si>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</si>
  <si>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</si>
  <si>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</si>
  <si>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</si>
  <si>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</si>
  <si>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</si>
  <si>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</si>
  <si>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</si>
  <si>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</si>
  <si>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</si>
  <si>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</si>
  <si>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</si>
  <si>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</si>
  <si>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</si>
  <si>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</si>
  <si>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</si>
  <si>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</si>
  <si>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</si>
  <si>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</si>
  <si>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</si>
  <si>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</si>
  <si>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</si>
  <si>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</si>
  <si>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</si>
  <si>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</si>
  <si>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</si>
  <si>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</si>
  <si>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</si>
  <si>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</si>
  <si>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</si>
  <si>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</si>
  <si>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</si>
  <si>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</si>
  <si>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</si>
  <si>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</si>
  <si>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</si>
  <si>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</si>
  <si>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</si>
  <si>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</si>
  <si>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</si>
  <si>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</si>
  <si>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</si>
  <si>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</si>
  <si>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</si>
  <si>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</si>
  <si>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</si>
  <si>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</si>
  <si>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</si>
  <si>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</si>
  <si>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</si>
  <si>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</si>
  <si>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</si>
  <si>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</si>
  <si>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</si>
  <si>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</si>
  <si>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</si>
  <si>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</si>
  <si>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</si>
  <si>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</si>
  <si>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</si>
  <si>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</si>
  <si>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</si>
  <si>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</si>
  <si>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</si>
  <si>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</si>
  <si>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</si>
  <si>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</si>
  <si>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</si>
  <si>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</si>
  <si>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</si>
  <si>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</si>
  <si>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</si>
  <si>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</si>
  <si>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</si>
  <si>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</si>
  <si>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</si>
  <si>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</si>
  <si>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</si>
  <si>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</si>
  <si>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</si>
  <si>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</si>
  <si>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</si>
  <si>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</si>
  <si>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</si>
  <si>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</si>
  <si>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</si>
  <si>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</si>
  <si>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</si>
  <si>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</si>
  <si>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</si>
  <si>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</si>
  <si>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</si>
  <si>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</si>
  <si>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</si>
  <si>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</si>
  <si>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</si>
  <si>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</si>
  <si>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</si>
  <si>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</si>
  <si>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</si>
  <si>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</si>
  <si>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</si>
  <si>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</si>
  <si>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</si>
  <si>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</si>
  <si>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</si>
  <si>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</si>
  <si>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</si>
  <si>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</si>
  <si>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</si>
  <si>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</si>
  <si>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</si>
  <si>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</si>
  <si>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</si>
  <si>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</si>
  <si>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</si>
  <si>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</si>
  <si>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</si>
  <si>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</si>
  <si>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</si>
  <si>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</si>
  <si>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</si>
  <si>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</si>
  <si>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</si>
  <si>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</si>
  <si>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</si>
  <si>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</si>
  <si>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</si>
  <si>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</si>
  <si>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</si>
  <si>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</si>
  <si>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</si>
  <si>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</si>
  <si>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</si>
  <si>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</si>
  <si>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</si>
  <si>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</si>
  <si>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</si>
  <si>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</si>
  <si>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</si>
  <si>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</si>
  <si>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</si>
  <si>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</si>
  <si>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</si>
  <si>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</si>
  <si>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</si>
  <si>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</si>
  <si>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</si>
  <si>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</si>
  <si>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</si>
  <si>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</si>
  <si>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</si>
  <si>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</si>
  <si>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</si>
  <si>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</si>
  <si>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</si>
  <si>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</si>
  <si>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</si>
  <si>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</si>
  <si>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</si>
  <si>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</si>
  <si>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</si>
  <si>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</si>
  <si>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</si>
  <si>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</si>
  <si>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</si>
  <si>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</si>
  <si>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</si>
  <si>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</si>
  <si>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</si>
  <si>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</si>
  <si>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</si>
  <si>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</si>
  <si>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</si>
  <si>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</si>
  <si>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</si>
  <si>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</si>
  <si>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</si>
  <si>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</si>
  <si>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</si>
  <si>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</si>
  <si>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</si>
  <si>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</si>
  <si>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</si>
  <si>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</si>
  <si>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</si>
  <si>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</si>
  <si>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</si>
  <si>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</si>
  <si>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</si>
  <si>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</si>
  <si>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</si>
  <si>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</si>
  <si>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</si>
  <si>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</si>
  <si>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</si>
  <si>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</si>
  <si>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</si>
  <si>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</si>
  <si>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</si>
  <si>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</si>
  <si>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</si>
  <si>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</si>
  <si>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</si>
  <si>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</si>
  <si>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</si>
  <si>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</si>
  <si>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</si>
  <si>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</si>
  <si>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</si>
  <si>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</si>
  <si>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</si>
  <si>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</si>
  <si>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</si>
  <si>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</si>
  <si>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</si>
  <si>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</si>
  <si>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</si>
  <si>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</si>
  <si>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</si>
  <si>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</si>
  <si>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</si>
  <si>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</si>
  <si>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</si>
  <si>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</si>
  <si>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</si>
  <si>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</si>
  <si>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</si>
  <si>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</si>
  <si>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</si>
  <si>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</si>
  <si>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</si>
  <si>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</si>
  <si>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</si>
  <si>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</si>
  <si>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</si>
  <si>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</si>
  <si>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</si>
  <si>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</si>
  <si>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</si>
  <si>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</si>
  <si>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</si>
  <si>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</si>
  <si>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</si>
  <si>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</si>
  <si>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</si>
  <si>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</si>
  <si>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</si>
  <si>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</si>
  <si>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</si>
  <si>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</si>
  <si>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</si>
  <si>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</si>
  <si>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</si>
  <si>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</si>
  <si>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</si>
  <si>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</si>
  <si>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</si>
  <si>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</si>
  <si>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</si>
  <si>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</si>
  <si>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</si>
  <si>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</si>
  <si>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</si>
  <si>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</si>
  <si>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</si>
  <si>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</si>
  <si>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</si>
  <si>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</si>
  <si>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</si>
  <si>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</si>
  <si>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</si>
  <si>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</si>
  <si>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</si>
  <si>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</si>
  <si>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</si>
  <si>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</si>
  <si>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</si>
  <si>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</si>
  <si>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</si>
  <si>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</si>
  <si>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</si>
  <si>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</si>
  <si>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</si>
  <si>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</si>
  <si>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</si>
  <si>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</si>
  <si>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</si>
  <si>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</si>
  <si>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</si>
  <si>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</si>
  <si>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</si>
  <si>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</si>
  <si>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</si>
  <si>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</si>
  <si>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</si>
  <si>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</si>
  <si>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</si>
  <si>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</si>
  <si>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</si>
  <si>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</si>
  <si>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</si>
  <si>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</si>
  <si>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</si>
  <si>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</si>
  <si>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</si>
  <si>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</si>
  <si>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</si>
  <si>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</si>
  <si>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</si>
  <si>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</si>
  <si>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</si>
  <si>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</si>
  <si>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</si>
  <si>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</si>
  <si>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</si>
  <si>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</si>
  <si>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</si>
  <si>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</si>
  <si>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</si>
  <si>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</si>
  <si>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</si>
  <si>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</si>
  <si>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</si>
  <si>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</si>
  <si>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</si>
  <si>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</si>
  <si>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</si>
  <si>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</si>
  <si>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</si>
  <si>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</si>
  <si>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</si>
  <si>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</si>
  <si>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</si>
  <si>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</si>
  <si>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</si>
  <si>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</si>
  <si>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</si>
  <si>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</si>
  <si>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</si>
  <si>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</si>
  <si>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</si>
  <si>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</si>
  <si>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</si>
  <si>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</si>
  <si>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</si>
  <si>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</si>
  <si>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</si>
  <si>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</si>
  <si>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</si>
  <si>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</si>
  <si>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</si>
  <si>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</si>
  <si>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</si>
  <si>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</si>
  <si>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</si>
  <si>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</si>
  <si>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</si>
  <si>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</si>
  <si>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</si>
  <si>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</si>
  <si>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</si>
  <si>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</si>
  <si>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</si>
  <si>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</si>
  <si>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</si>
  <si>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</si>
  <si>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</si>
  <si>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</si>
  <si>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</si>
  <si>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</si>
  <si>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</si>
  <si>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</si>
  <si>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</si>
  <si>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</si>
  <si>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</si>
  <si>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</si>
  <si>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</si>
  <si>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</si>
  <si>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</si>
  <si>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</si>
  <si>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</si>
  <si>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</si>
  <si>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</si>
  <si>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</si>
  <si>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</si>
  <si>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</si>
  <si>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</si>
  <si>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</si>
  <si>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</si>
  <si>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</si>
  <si>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</si>
  <si>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</si>
  <si>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</si>
  <si>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</si>
  <si>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</si>
  <si>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</si>
  <si>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</si>
  <si>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</si>
  <si>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</si>
  <si>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</si>
  <si>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</si>
  <si>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</si>
  <si>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</si>
  <si>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</si>
  <si>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</si>
  <si>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</si>
  <si>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</si>
  <si>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</si>
  <si>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</si>
  <si>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</si>
  <si>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</si>
  <si>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</si>
  <si>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</si>
  <si>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</si>
  <si>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</si>
  <si>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</si>
  <si>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</si>
  <si>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</si>
  <si>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</si>
  <si>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</si>
  <si>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</si>
  <si>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</si>
  <si>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</si>
  <si>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</si>
  <si>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</si>
  <si>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</si>
  <si>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</si>
  <si>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</si>
  <si>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</si>
  <si>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</si>
  <si>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</si>
  <si>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</si>
  <si>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</si>
  <si>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</si>
  <si>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</si>
  <si>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</si>
  <si>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</si>
  <si>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</si>
  <si>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</si>
  <si>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</si>
  <si>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</si>
  <si>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</si>
  <si>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</si>
  <si>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</si>
  <si>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</si>
  <si>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</si>
  <si>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</si>
  <si>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</si>
  <si>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</si>
  <si>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</si>
  <si>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</si>
  <si>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</si>
  <si>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</si>
  <si>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</si>
  <si>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</si>
  <si>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</si>
  <si>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</si>
  <si>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</si>
  <si>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</si>
  <si>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</si>
  <si>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</si>
  <si>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</si>
  <si>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</si>
  <si>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</si>
  <si>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</si>
  <si>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</si>
  <si>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</si>
  <si>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</si>
  <si>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</si>
  <si>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</si>
  <si>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</si>
  <si>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</si>
  <si>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</si>
  <si>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</si>
  <si>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</si>
  <si>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</si>
  <si>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</si>
  <si>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</si>
  <si>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</si>
  <si>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</si>
  <si>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</si>
  <si>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</si>
  <si>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</si>
  <si>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</si>
  <si>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</si>
  <si>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</si>
  <si>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</si>
  <si>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</si>
  <si>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</si>
  <si>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</si>
  <si>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</si>
  <si>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</si>
  <si>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</si>
  <si>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</si>
  <si>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</si>
  <si>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</si>
  <si>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</si>
  <si>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</si>
  <si>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</si>
  <si>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</si>
  <si>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</si>
  <si>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</si>
  <si>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</si>
  <si>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</si>
  <si>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</si>
  <si>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</si>
  <si>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</si>
  <si>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</si>
  <si>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</si>
  <si>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</si>
  <si>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</si>
  <si>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</si>
  <si>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</si>
  <si>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</si>
  <si>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</si>
  <si>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</si>
  <si>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</si>
  <si>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</si>
  <si>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</si>
  <si>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</si>
  <si>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</si>
  <si>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</si>
  <si>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</si>
  <si>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</si>
  <si>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</si>
  <si>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</si>
  <si>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</si>
  <si>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</si>
  <si>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</si>
  <si>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</si>
  <si>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</si>
  <si>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</si>
  <si>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</si>
  <si>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</si>
  <si>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</si>
  <si>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</si>
  <si>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</si>
  <si>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</si>
  <si>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</si>
  <si>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</si>
  <si>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</si>
  <si>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</si>
  <si>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</si>
  <si>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</si>
  <si>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</si>
  <si>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</si>
  <si>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</si>
  <si>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</si>
  <si>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</si>
  <si>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</si>
  <si>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</si>
  <si>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</si>
  <si>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</si>
  <si>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</si>
  <si>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</si>
  <si>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</si>
  <si>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</si>
  <si>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</si>
  <si>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</si>
  <si>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</si>
  <si>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</si>
  <si>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</si>
  <si>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</si>
  <si>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</si>
  <si>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</si>
  <si>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</si>
  <si>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</si>
  <si>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</si>
  <si>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</si>
  <si>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</si>
  <si>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</si>
  <si>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</si>
  <si>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</si>
  <si>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</si>
  <si>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</si>
  <si>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</si>
  <si>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</si>
  <si>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</si>
  <si>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</si>
  <si>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</si>
  <si>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</si>
  <si>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</si>
  <si>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</si>
  <si>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</si>
  <si>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</si>
  <si>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</si>
  <si>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</si>
  <si>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</si>
  <si>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</si>
  <si>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</si>
  <si>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</si>
  <si>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</si>
  <si>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</si>
  <si>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</si>
  <si>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</si>
  <si>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</si>
  <si>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</si>
  <si>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</si>
  <si>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</si>
  <si>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</si>
  <si>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</si>
  <si>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</si>
  <si>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</si>
  <si>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</si>
  <si>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</si>
  <si>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</si>
  <si>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</si>
  <si>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</si>
  <si>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</si>
  <si>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</si>
  <si>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</si>
  <si>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</si>
  <si>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</si>
  <si>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</si>
  <si>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</si>
  <si>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</si>
  <si>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</si>
  <si>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</si>
  <si>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</si>
  <si>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</si>
  <si>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</si>
  <si>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</si>
  <si>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</si>
  <si>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</si>
  <si>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</si>
  <si>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</si>
  <si>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</si>
  <si>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</si>
  <si>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</si>
  <si>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</si>
  <si>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</si>
  <si>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</si>
  <si>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</si>
  <si>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</si>
  <si>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</si>
  <si>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</si>
  <si>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</si>
  <si>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</si>
  <si>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</si>
  <si>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</si>
  <si>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</si>
  <si>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</si>
  <si>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</si>
  <si>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</si>
  <si>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</si>
  <si>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</si>
  <si>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</si>
  <si>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</si>
  <si>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</si>
  <si>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</si>
  <si>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</si>
  <si>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</si>
  <si>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</si>
  <si>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</si>
  <si>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</si>
  <si>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</si>
  <si>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</si>
  <si>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</si>
  <si>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</si>
  <si>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</si>
  <si>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</si>
  <si>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</si>
  <si>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</si>
  <si>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</si>
  <si>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</si>
  <si>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</si>
  <si>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</si>
  <si>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</si>
  <si>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</si>
  <si>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</si>
  <si>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</si>
  <si>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</si>
  <si>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</si>
  <si>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</si>
  <si>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</si>
  <si>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</si>
  <si>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</si>
  <si>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</si>
  <si>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</si>
  <si>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</si>
  <si>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</si>
  <si>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</si>
  <si>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</si>
  <si>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</si>
  <si>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</si>
  <si>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</si>
  <si>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</si>
  <si>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</si>
  <si>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</si>
  <si>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</si>
  <si>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</si>
  <si>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</si>
  <si>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</si>
  <si>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</si>
  <si>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</si>
  <si>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</si>
  <si>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</si>
  <si>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</si>
  <si>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</si>
  <si>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</si>
  <si>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</si>
  <si>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</si>
  <si>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</si>
  <si>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</si>
  <si>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</si>
  <si>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</si>
  <si>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</si>
  <si>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</si>
  <si>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</si>
  <si>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</si>
  <si>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</si>
  <si>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</si>
  <si>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</si>
  <si>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</si>
  <si>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</si>
  <si>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</si>
  <si>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</si>
  <si>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</si>
  <si>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</si>
  <si>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</si>
  <si>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</si>
  <si>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</si>
  <si>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</si>
  <si>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</si>
  <si>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</si>
  <si>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</si>
  <si>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</si>
  <si>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</si>
  <si>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</si>
  <si>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</si>
  <si>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</si>
  <si>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</si>
  <si>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</si>
  <si>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</si>
  <si>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</si>
  <si>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</si>
  <si>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</si>
  <si>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</si>
  <si>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</si>
  <si>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</si>
  <si>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</si>
  <si>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</si>
  <si>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</si>
  <si>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</si>
  <si>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</si>
  <si>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</si>
  <si>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</si>
  <si>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</si>
  <si>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</si>
  <si>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</si>
  <si>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</si>
  <si>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</si>
  <si>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</si>
  <si>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</si>
  <si>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</si>
  <si>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</si>
  <si>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</si>
  <si>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</si>
  <si>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</si>
  <si>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</si>
  <si>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</si>
  <si>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</si>
  <si>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</si>
  <si>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</si>
  <si>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</si>
  <si>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</si>
  <si>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</si>
  <si>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</si>
  <si>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</si>
  <si>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</si>
  <si>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</si>
  <si>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</si>
  <si>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</si>
  <si>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</si>
  <si>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</si>
  <si>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</si>
  <si>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</si>
  <si>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</si>
  <si>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</si>
  <si>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</si>
  <si>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</si>
  <si>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</si>
  <si>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</si>
  <si>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</si>
  <si>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</si>
  <si>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</si>
  <si>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</si>
  <si>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</si>
  <si>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</si>
  <si>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</si>
  <si>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</si>
  <si>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</si>
  <si>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</si>
  <si>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</si>
  <si>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</si>
  <si>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</si>
  <si>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</si>
  <si>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</si>
  <si>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</si>
  <si>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</si>
  <si>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</si>
  <si>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</si>
  <si>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</si>
  <si>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</si>
  <si>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</si>
  <si>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</si>
  <si>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</si>
  <si>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</si>
  <si>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</si>
  <si>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</si>
  <si>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</si>
  <si>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</si>
  <si>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</si>
  <si>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</si>
  <si>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</si>
  <si>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</si>
  <si>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</si>
  <si>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</si>
  <si>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</si>
  <si>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</si>
  <si>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</si>
  <si>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</si>
  <si>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</si>
  <si>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</si>
  <si>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</si>
  <si>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</si>
  <si>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</si>
  <si>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</si>
  <si>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</si>
  <si>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</si>
  <si>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</si>
  <si>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</si>
  <si>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</si>
  <si>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</si>
  <si>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</si>
  <si>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</si>
  <si>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</si>
  <si>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</si>
  <si>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</si>
  <si>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</si>
  <si>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</si>
  <si>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</si>
  <si>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</si>
  <si>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</si>
  <si>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</si>
  <si>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</si>
  <si>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</si>
  <si>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</si>
  <si>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</si>
  <si>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</si>
  <si>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</si>
  <si>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</si>
  <si>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</si>
  <si>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</si>
  <si>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</si>
  <si>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</si>
  <si>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</si>
  <si>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</si>
  <si>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</si>
  <si>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</si>
  <si>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</si>
  <si>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</si>
  <si>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</si>
  <si>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</si>
  <si>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</si>
  <si>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</si>
  <si>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</si>
  <si>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</si>
  <si>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</si>
  <si>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</si>
  <si>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</si>
  <si>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</si>
  <si>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</si>
  <si>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</si>
  <si>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</si>
  <si>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</si>
  <si>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</si>
  <si>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</si>
  <si>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</si>
  <si>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</si>
  <si>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</si>
  <si>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</si>
  <si>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</si>
  <si>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</si>
  <si>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</si>
  <si>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</si>
  <si>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</si>
  <si>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</si>
  <si>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</si>
  <si>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</si>
  <si>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</si>
  <si>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</si>
  <si>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</si>
  <si>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</si>
  <si>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</si>
  <si>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</si>
  <si>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</si>
  <si>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</si>
  <si>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</si>
  <si>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</si>
  <si>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</si>
  <si>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</si>
  <si>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</si>
  <si>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</si>
  <si>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</si>
  <si>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</si>
  <si>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</si>
  <si>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</si>
  <si>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</si>
  <si>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</si>
  <si>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</si>
  <si>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</si>
  <si>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</si>
  <si>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</si>
  <si>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</si>
  <si>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</si>
  <si>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</si>
  <si>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</si>
  <si>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</si>
  <si>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</si>
  <si>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</si>
  <si>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</si>
  <si>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</si>
  <si>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</si>
  <si>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</si>
  <si>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</si>
  <si>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</si>
  <si>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</si>
  <si>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</si>
  <si>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</si>
  <si>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</si>
  <si>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</si>
  <si>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</si>
  <si>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</si>
  <si>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</si>
  <si>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</si>
  <si>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</si>
  <si>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</si>
  <si>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</si>
  <si>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</si>
  <si>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</si>
  <si>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</si>
  <si>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</si>
  <si>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</si>
  <si>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</si>
  <si>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</si>
  <si>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</si>
  <si>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</si>
  <si>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</si>
  <si>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</si>
  <si>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</si>
  <si>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</si>
  <si>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</si>
  <si>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</si>
  <si>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</si>
  <si>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</si>
  <si>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</si>
  <si>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</si>
  <si>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</si>
  <si>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</si>
  <si>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</si>
  <si>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</si>
  <si>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</si>
  <si>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</si>
  <si>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</si>
  <si>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</si>
  <si>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</si>
  <si>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</si>
  <si>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</si>
  <si>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</si>
  <si>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</si>
  <si>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</si>
  <si>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</si>
  <si>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</si>
  <si>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</si>
  <si>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</si>
  <si>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</si>
  <si>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</si>
  <si>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</si>
  <si>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</si>
  <si>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</si>
  <si>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</si>
  <si>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</si>
  <si>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</si>
  <si>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</si>
  <si>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</si>
  <si>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</si>
  <si>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</si>
  <si>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</si>
  <si>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</si>
  <si>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</si>
  <si>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</si>
  <si>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</si>
  <si>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</si>
  <si>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</si>
  <si>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</si>
  <si>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</si>
  <si>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</si>
  <si>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</si>
  <si>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</si>
  <si>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</si>
  <si>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</si>
  <si>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</si>
  <si>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</si>
  <si>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</si>
  <si>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</si>
  <si>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</si>
  <si>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</si>
  <si>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</si>
  <si>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</si>
  <si>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</si>
  <si>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</si>
  <si>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</si>
  <si>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</si>
  <si>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</si>
  <si>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</si>
  <si>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</si>
  <si>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</si>
  <si>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</si>
  <si>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</si>
  <si>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</si>
  <si>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</si>
  <si>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</si>
  <si>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</si>
  <si>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</si>
  <si>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</si>
  <si>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</si>
  <si>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</si>
  <si>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</si>
  <si>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</si>
  <si>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</si>
  <si>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</si>
  <si>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</si>
  <si>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</si>
  <si>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</si>
  <si>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</si>
  <si>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</si>
  <si>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</si>
  <si>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</si>
  <si>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</si>
  <si>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</si>
  <si>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</si>
  <si>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</si>
  <si>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</si>
  <si>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</si>
  <si>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</si>
  <si>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</si>
  <si>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</si>
  <si>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</si>
  <si>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</si>
  <si>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</si>
  <si>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</si>
  <si>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</si>
  <si>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</si>
  <si>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</si>
  <si>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</si>
  <si>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</si>
  <si>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</si>
  <si>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</si>
  <si>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</si>
  <si>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</si>
  <si>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</si>
  <si>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</si>
  <si>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</si>
  <si>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</si>
  <si>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</si>
  <si>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</si>
  <si>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</si>
  <si>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</si>
  <si>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</si>
  <si>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</si>
  <si>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</si>
  <si>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</si>
  <si>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</si>
  <si>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</si>
  <si>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</si>
  <si>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</si>
  <si>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</si>
  <si>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</si>
  <si>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</si>
  <si>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</si>
  <si>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</si>
  <si>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</si>
  <si>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</si>
  <si>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</si>
  <si>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</si>
  <si>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</si>
  <si>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</si>
  <si>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</si>
  <si>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</si>
  <si>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</si>
  <si>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</si>
  <si>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</si>
  <si>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</si>
  <si>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</si>
  <si>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</si>
  <si>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</si>
  <si>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</si>
  <si>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</si>
  <si>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</si>
  <si>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</si>
  <si>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</si>
  <si>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</si>
  <si>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</si>
  <si>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</si>
  <si>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</si>
  <si>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</si>
  <si>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</si>
  <si>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</si>
  <si>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</si>
  <si>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</si>
  <si>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</si>
  <si>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</si>
  <si>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</si>
  <si>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</si>
  <si>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</si>
  <si>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</si>
  <si>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</si>
  <si>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</si>
  <si>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</si>
  <si>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</si>
  <si>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</si>
  <si>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</si>
  <si>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</si>
  <si>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</si>
  <si>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</si>
  <si>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</si>
  <si>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</si>
  <si>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</si>
  <si>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</si>
  <si>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</si>
  <si>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</si>
  <si>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</si>
  <si>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</si>
  <si>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</si>
  <si>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</si>
  <si>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</si>
  <si>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</si>
  <si>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</si>
  <si>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</si>
  <si>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</si>
  <si>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</si>
  <si>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</si>
  <si>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</si>
  <si>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</si>
  <si>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</si>
  <si>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</si>
  <si>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</si>
  <si>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</si>
  <si>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</si>
  <si>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</si>
  <si>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</si>
  <si>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</si>
  <si>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</si>
  <si>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</si>
  <si>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</si>
  <si>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</si>
  <si>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</si>
  <si>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</si>
  <si>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</si>
  <si>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</si>
  <si>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</si>
  <si>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</si>
  <si>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</si>
  <si>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</si>
  <si>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</si>
  <si>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</si>
  <si>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</si>
  <si>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</si>
  <si>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</si>
  <si>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</si>
  <si>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</si>
  <si>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</si>
  <si>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</si>
  <si>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</si>
  <si>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</si>
  <si>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</si>
  <si>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</si>
  <si>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</si>
  <si>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</si>
  <si>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</si>
  <si>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</si>
  <si>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</si>
  <si>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</si>
  <si>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</si>
  <si>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</si>
  <si>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</si>
  <si>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</si>
  <si>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</si>
  <si>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</si>
  <si>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</si>
  <si>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</si>
  <si>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</si>
  <si>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</si>
  <si>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</si>
  <si>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</si>
  <si>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</si>
  <si>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</si>
  <si>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</si>
  <si>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</si>
  <si>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</si>
  <si>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</si>
  <si>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</si>
  <si>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</si>
  <si>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</si>
  <si>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</si>
  <si>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</si>
  <si>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</si>
  <si>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</si>
  <si>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</si>
  <si>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</si>
  <si>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</si>
  <si>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</si>
  <si>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</si>
  <si>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</si>
  <si>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</si>
  <si>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</si>
  <si>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</si>
  <si>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</si>
  <si>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</si>
  <si>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</si>
  <si>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</si>
  <si>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</si>
  <si>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</si>
  <si>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</si>
  <si>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</si>
  <si>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</si>
  <si>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</si>
  <si>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</si>
  <si>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</si>
  <si>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</si>
  <si>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</si>
  <si>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</si>
  <si>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</si>
  <si>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</si>
  <si>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</si>
  <si>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</si>
  <si>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</si>
  <si>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</si>
  <si>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</si>
  <si>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</si>
  <si>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</si>
  <si>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</si>
  <si>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</si>
  <si>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</si>
  <si>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</si>
  <si>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</si>
  <si>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</si>
  <si>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</si>
  <si>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</si>
  <si>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</si>
  <si>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</si>
  <si>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</si>
  <si>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</si>
  <si>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</si>
  <si>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</si>
  <si>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</si>
  <si>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</si>
  <si>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</si>
  <si>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</si>
  <si>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</si>
  <si>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</si>
  <si>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</si>
  <si>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</si>
  <si>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</si>
  <si>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</si>
  <si>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</si>
  <si>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</si>
  <si>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</si>
  <si>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</si>
  <si>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</si>
  <si>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</si>
  <si>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</si>
  <si>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</si>
  <si>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</si>
  <si>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</si>
  <si>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</si>
  <si>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</si>
  <si>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</si>
  <si>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</si>
  <si>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</si>
  <si>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</si>
  <si>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</si>
  <si>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</si>
  <si>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</si>
  <si>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</si>
  <si>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</si>
  <si>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</si>
  <si>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</si>
  <si>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</si>
  <si>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</si>
  <si>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</si>
  <si>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</si>
  <si>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</si>
  <si>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</si>
  <si>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</si>
  <si>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</si>
  <si>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</si>
  <si>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</si>
  <si>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</si>
  <si>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</si>
  <si>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</si>
  <si>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</si>
  <si>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</si>
  <si>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</si>
  <si>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</si>
  <si>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</si>
  <si>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</si>
  <si>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</si>
  <si>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</si>
  <si>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</si>
  <si>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</si>
  <si>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</si>
  <si>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</si>
  <si>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</si>
  <si>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</si>
  <si>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</si>
  <si>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</si>
  <si>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</si>
  <si>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</si>
  <si>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</si>
  <si>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</si>
  <si>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</si>
  <si>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</si>
  <si>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</si>
  <si>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</si>
  <si>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</si>
  <si>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</si>
  <si>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</si>
  <si>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</si>
  <si>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</si>
  <si>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</si>
  <si>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</si>
  <si>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</si>
  <si>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</si>
  <si>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</si>
  <si>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</si>
  <si>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</si>
  <si>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</si>
  <si>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</si>
  <si>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</si>
  <si>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</si>
  <si>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</si>
  <si>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</si>
  <si>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</si>
  <si>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</si>
  <si>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</si>
  <si>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</si>
  <si>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</si>
  <si>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</si>
  <si>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</si>
  <si>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</si>
  <si>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</si>
  <si>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</si>
  <si>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</si>
  <si>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</si>
  <si>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</si>
  <si>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</si>
  <si>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</si>
  <si>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</si>
  <si>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</si>
  <si>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</si>
  <si>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</si>
  <si>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</si>
  <si>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</si>
  <si>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</si>
  <si>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</si>
  <si>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</si>
  <si>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</si>
  <si>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</si>
  <si>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</si>
  <si>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</si>
  <si>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</si>
  <si>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</si>
  <si>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</si>
  <si>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</si>
  <si>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</si>
  <si>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</si>
  <si>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</si>
  <si>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</si>
  <si>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</si>
  <si>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</si>
  <si>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</si>
  <si>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</si>
  <si>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</si>
  <si>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</si>
  <si>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</si>
  <si>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</si>
  <si>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</si>
  <si>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</si>
  <si>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</si>
  <si>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</si>
  <si>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</si>
  <si>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</si>
  <si>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</si>
  <si>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</si>
  <si>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</si>
  <si>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</si>
  <si>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</si>
  <si>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</si>
  <si>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</si>
  <si>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</si>
  <si>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</si>
  <si>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</si>
  <si>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</si>
  <si>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</si>
  <si>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</si>
  <si>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</si>
  <si>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</si>
  <si>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</si>
  <si>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</si>
  <si>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</si>
  <si>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</si>
  <si>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</si>
  <si>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</si>
  <si>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</si>
  <si>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</si>
  <si>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</si>
  <si>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</si>
  <si>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</si>
  <si>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</si>
  <si>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</si>
  <si>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</si>
  <si>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</si>
  <si>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</si>
  <si>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</si>
  <si>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</si>
  <si>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</si>
  <si>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</si>
  <si>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</si>
  <si>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</si>
  <si>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</si>
  <si>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</si>
  <si>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</si>
  <si>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</si>
  <si>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</si>
  <si>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</si>
  <si>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</si>
  <si>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</si>
  <si>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</si>
  <si>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</si>
  <si>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</si>
  <si>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</si>
  <si>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</si>
  <si>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</si>
  <si>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</si>
  <si>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</si>
  <si>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</si>
  <si>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</si>
  <si>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</si>
  <si>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</si>
  <si>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</si>
  <si>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</si>
  <si>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</si>
  <si>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</si>
  <si>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</si>
  <si>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</si>
  <si>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</si>
  <si>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</si>
  <si>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</si>
  <si>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</si>
  <si>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</si>
  <si>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</si>
  <si>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</si>
  <si>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</si>
  <si>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</si>
  <si>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</si>
  <si>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</si>
  <si>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</si>
  <si>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</si>
  <si>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</si>
  <si>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</si>
  <si>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</si>
  <si>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</si>
  <si>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</si>
  <si>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</si>
  <si>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</si>
  <si>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</si>
  <si>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</si>
  <si>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</si>
  <si>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</si>
  <si>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</si>
  <si>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</si>
  <si>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</si>
  <si>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</si>
  <si>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</si>
  <si>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</si>
  <si>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</si>
  <si>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</si>
  <si>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</si>
  <si>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</si>
  <si>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</si>
  <si>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</si>
  <si>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</si>
  <si>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</si>
  <si>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</si>
  <si>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</si>
  <si>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</si>
  <si>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</si>
  <si>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</si>
  <si>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</si>
  <si>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</si>
  <si>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</si>
  <si>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</si>
  <si>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</si>
  <si>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</si>
  <si>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</si>
  <si>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</si>
  <si>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</si>
  <si>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</si>
  <si>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</si>
  <si>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</si>
  <si>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</si>
  <si>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</si>
  <si>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</si>
  <si>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</si>
  <si>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</si>
  <si>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</si>
  <si>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</si>
  <si>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</si>
  <si>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</si>
  <si>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</si>
  <si>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</si>
  <si>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</si>
  <si>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</si>
  <si>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</si>
  <si>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</si>
  <si>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</si>
  <si>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</si>
  <si>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</si>
  <si>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</si>
  <si>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</si>
  <si>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</si>
  <si>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</si>
  <si>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</si>
  <si>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</si>
  <si>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</si>
  <si>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</si>
  <si>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</si>
  <si>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</si>
  <si>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</si>
  <si>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</si>
  <si>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</si>
  <si>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</si>
  <si>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</si>
  <si>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</si>
  <si>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</si>
  <si>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</si>
  <si>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</si>
  <si>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</si>
  <si>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</si>
  <si>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</si>
  <si>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</si>
  <si>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</si>
  <si>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</si>
  <si>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</si>
  <si>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</si>
  <si>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</si>
  <si>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</si>
  <si>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</si>
  <si>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</si>
  <si>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</si>
  <si>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</si>
  <si>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</si>
  <si>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</si>
  <si>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</si>
  <si>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</si>
  <si>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</si>
  <si>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</si>
  <si>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</si>
  <si>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</si>
  <si>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</si>
  <si>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</si>
  <si>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</si>
  <si>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</si>
  <si>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</si>
  <si>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</si>
  <si>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</si>
  <si>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</si>
  <si>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</si>
  <si>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</si>
  <si>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</si>
  <si>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</si>
  <si>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</si>
  <si>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</si>
  <si>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</si>
  <si>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</si>
  <si>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</si>
  <si>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</si>
  <si>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</si>
  <si>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</si>
  <si>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</si>
  <si>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</si>
  <si>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</si>
  <si>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</si>
  <si>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</si>
  <si>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</si>
  <si>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</si>
  <si>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</si>
  <si>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</si>
  <si>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</si>
  <si>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</si>
  <si>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</si>
  <si>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</si>
  <si>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</si>
  <si>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</si>
  <si>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</si>
  <si>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</si>
  <si>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</si>
  <si>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</si>
  <si>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</si>
  <si>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</si>
  <si>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</si>
  <si>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</si>
  <si>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</si>
  <si>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</si>
  <si>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</si>
  <si>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</si>
  <si>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</si>
  <si>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</si>
  <si>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</si>
  <si>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</si>
  <si>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</si>
  <si>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</si>
  <si>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</si>
  <si>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</si>
  <si>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</si>
  <si>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</si>
  <si>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</si>
  <si>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</si>
  <si>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</si>
  <si>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</si>
  <si>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</si>
  <si>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</si>
  <si>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</si>
  <si>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</si>
  <si>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</si>
  <si>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</si>
  <si>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</si>
  <si>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</si>
  <si>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</si>
  <si>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</si>
  <si>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</si>
  <si>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</si>
  <si>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</si>
  <si>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</si>
  <si>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</si>
  <si>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</si>
  <si>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</si>
  <si>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</si>
  <si>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</si>
  <si>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</si>
  <si>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</si>
  <si>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</si>
  <si>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</si>
  <si>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</si>
  <si>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</si>
  <si>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</si>
  <si>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</si>
  <si>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</si>
  <si>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</si>
  <si>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</si>
  <si>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</si>
  <si>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</si>
  <si>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</si>
  <si>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</si>
  <si>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</si>
  <si>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</si>
  <si>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</si>
  <si>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</si>
  <si>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</si>
  <si>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</si>
  <si>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</si>
  <si>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</si>
  <si>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</si>
  <si>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</si>
  <si>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</si>
  <si>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</si>
  <si>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</si>
  <si>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</si>
  <si>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</si>
  <si>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</si>
  <si>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</si>
  <si>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</si>
  <si>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</si>
  <si>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</si>
  <si>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</si>
  <si>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</si>
  <si>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</si>
  <si>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</si>
  <si>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</si>
  <si>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</si>
  <si>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</si>
  <si>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</si>
  <si>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</si>
  <si>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</si>
  <si>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</si>
  <si>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</si>
  <si>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</si>
  <si>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</si>
  <si>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</si>
  <si>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</si>
  <si>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</si>
  <si>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</si>
  <si>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</si>
  <si>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</si>
  <si>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</si>
  <si>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</si>
  <si>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</si>
  <si>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</si>
  <si>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</si>
  <si>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</si>
  <si>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</si>
  <si>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</si>
  <si>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</si>
  <si>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</si>
  <si>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</si>
  <si>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</si>
  <si>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</si>
  <si>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</si>
  <si>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</si>
  <si>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</si>
  <si>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</si>
  <si>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</si>
  <si>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</si>
  <si>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</si>
  <si>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</si>
  <si>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</si>
  <si>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</si>
  <si>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</si>
  <si>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</si>
  <si>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</si>
  <si>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</si>
  <si>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</si>
  <si>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</si>
  <si>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</si>
  <si>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</si>
  <si>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</si>
  <si>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</si>
  <si>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</si>
  <si>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</si>
  <si>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</si>
  <si>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</si>
  <si>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</si>
  <si>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</si>
  <si>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</si>
  <si>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</si>
  <si>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</si>
  <si>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</si>
  <si>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</si>
  <si>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</si>
  <si>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</si>
  <si>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</si>
  <si>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</si>
  <si>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</si>
  <si>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</si>
  <si>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</si>
  <si>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</si>
  <si>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</si>
  <si>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</si>
  <si>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</si>
  <si>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</si>
  <si>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</si>
  <si>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</si>
  <si>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</si>
  <si>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</si>
  <si>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</si>
  <si>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</si>
  <si>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</si>
  <si>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</si>
  <si>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</si>
  <si>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</si>
  <si>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</si>
  <si>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</si>
  <si>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</si>
  <si>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</si>
  <si>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</si>
  <si>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</si>
  <si>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</si>
  <si>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</si>
  <si>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</si>
  <si>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</si>
  <si>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</si>
  <si>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</si>
  <si>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</si>
  <si>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</si>
  <si>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</si>
  <si>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</si>
  <si>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</si>
  <si>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</si>
  <si>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</si>
  <si>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</si>
  <si>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</si>
  <si>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</si>
  <si>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</si>
  <si>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</si>
  <si>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</si>
  <si>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</si>
  <si>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</si>
  <si>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</si>
  <si>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</si>
  <si>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</si>
  <si>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</si>
  <si>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</si>
  <si>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</si>
  <si>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</si>
  <si>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</si>
  <si>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</si>
  <si>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</si>
  <si>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</si>
  <si>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</si>
  <si>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</si>
  <si>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</si>
  <si>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</si>
  <si>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</si>
  <si>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</si>
  <si>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</si>
  <si>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</si>
  <si>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</si>
  <si>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</si>
  <si>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</si>
  <si>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</si>
  <si>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</si>
  <si>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</si>
  <si>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</si>
  <si>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</si>
  <si>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</si>
  <si>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</si>
  <si>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</si>
  <si>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</si>
  <si>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</si>
  <si>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</si>
  <si>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</si>
  <si>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</si>
  <si>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</si>
  <si>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</si>
  <si>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</si>
  <si>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</si>
  <si>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</si>
  <si>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</si>
  <si>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</si>
  <si>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</si>
  <si>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</si>
  <si>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</si>
  <si>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</si>
  <si>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</si>
  <si>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</si>
  <si>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</si>
  <si>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</si>
  <si>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</si>
  <si>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</si>
  <si>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</si>
  <si>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</si>
  <si>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</si>
  <si>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</si>
  <si>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</si>
  <si>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</si>
  <si>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</si>
  <si>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</si>
  <si>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</si>
  <si>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</si>
  <si>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</si>
  <si>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</si>
  <si>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</si>
  <si>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</si>
  <si>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</si>
  <si>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</si>
  <si>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</si>
  <si>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</si>
  <si>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</si>
  <si>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</si>
  <si>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</si>
  <si>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</si>
  <si>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</si>
  <si>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</si>
  <si>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</si>
  <si>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</si>
  <si>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</si>
  <si>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</si>
  <si>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</si>
  <si>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</si>
  <si>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</si>
  <si>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</si>
  <si>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</si>
  <si>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</si>
  <si>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</si>
  <si>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</si>
  <si>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</si>
  <si>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</si>
  <si>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</si>
  <si>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</si>
  <si>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</si>
  <si>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</si>
  <si>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</si>
  <si>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</si>
  <si>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</si>
  <si>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</si>
  <si>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</si>
  <si>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</si>
  <si>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</si>
  <si>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</si>
  <si>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</si>
  <si>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</si>
  <si>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</si>
  <si>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</si>
  <si>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</si>
  <si>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</si>
  <si>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</si>
  <si>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</si>
  <si>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</si>
  <si>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</si>
  <si>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</si>
  <si>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</si>
  <si>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</si>
  <si>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</si>
  <si>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</si>
  <si>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</si>
  <si>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</si>
  <si>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</si>
  <si>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</si>
  <si>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</si>
  <si>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</si>
  <si>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</si>
  <si>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</si>
  <si>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</si>
  <si>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</si>
  <si>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</si>
  <si>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</si>
  <si>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</si>
  <si>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</si>
  <si>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</si>
  <si>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</si>
  <si>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</si>
  <si>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</si>
  <si>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</si>
  <si>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</si>
  <si>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</si>
  <si>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</si>
  <si>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</si>
  <si>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</si>
  <si>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</si>
  <si>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</si>
  <si>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</si>
  <si>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</si>
  <si>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</si>
  <si>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</si>
  <si>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</si>
  <si>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</si>
  <si>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</si>
  <si>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</si>
  <si>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</si>
  <si>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</si>
  <si>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</si>
  <si>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</si>
  <si>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</si>
  <si>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</si>
  <si>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</si>
  <si>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</si>
  <si>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</si>
  <si>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</si>
  <si>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</si>
  <si>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</si>
  <si>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</si>
  <si>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</si>
  <si>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</si>
  <si>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</si>
  <si>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</si>
  <si>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</si>
  <si>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</si>
  <si>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</si>
  <si>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</si>
  <si>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</si>
  <si>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</si>
  <si>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</si>
  <si>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</si>
  <si>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</si>
  <si>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</si>
  <si>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</si>
  <si>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</si>
  <si>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</si>
  <si>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</si>
  <si>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</si>
  <si>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</si>
  <si>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</si>
  <si>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</si>
  <si>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</si>
  <si>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</si>
  <si>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</si>
  <si>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</si>
  <si>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</si>
  <si>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</si>
  <si>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</si>
  <si>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</si>
  <si>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</si>
  <si>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</si>
  <si>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</si>
  <si>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</si>
  <si>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</si>
  <si>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</si>
  <si>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</si>
  <si>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</si>
  <si>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</si>
  <si>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</si>
  <si>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</si>
  <si>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</si>
  <si>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</si>
  <si>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</si>
  <si>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</si>
  <si>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</si>
  <si>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</si>
  <si>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</si>
  <si>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</si>
  <si>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</si>
  <si>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</si>
  <si>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</si>
  <si>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</si>
  <si>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</si>
  <si>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</si>
  <si>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</si>
  <si>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</si>
  <si>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</si>
  <si>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</si>
  <si>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</si>
  <si>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</si>
  <si>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</si>
  <si>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</si>
  <si>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</si>
  <si>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</si>
  <si>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</si>
  <si>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</si>
  <si>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</si>
  <si>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</si>
  <si>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</si>
  <si>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</si>
  <si>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</si>
  <si>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</si>
  <si>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</si>
  <si>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</si>
  <si>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</si>
  <si>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</si>
  <si>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</si>
  <si>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</si>
  <si>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</si>
  <si>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</si>
  <si>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</si>
  <si>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</si>
  <si>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</si>
  <si>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</si>
  <si>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</si>
  <si>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</si>
  <si>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</si>
  <si>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</si>
  <si>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</si>
  <si>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</si>
  <si>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</si>
  <si>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</si>
  <si>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</si>
  <si>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</si>
  <si>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</si>
  <si>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</si>
  <si>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</si>
  <si>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</si>
  <si>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</si>
  <si>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</si>
  <si>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</si>
  <si>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</si>
  <si>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</si>
  <si>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</si>
  <si>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</si>
  <si>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</si>
  <si>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</si>
  <si>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</si>
  <si>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</si>
  <si>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</si>
  <si>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</si>
  <si>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</si>
  <si>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</si>
  <si>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</si>
  <si>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</si>
  <si>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</si>
  <si>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</si>
  <si>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</si>
  <si>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</si>
  <si>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</si>
  <si>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</si>
  <si>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</si>
  <si>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</si>
  <si>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</si>
  <si>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</si>
  <si>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</si>
  <si>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</si>
  <si>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</si>
  <si>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</si>
  <si>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</si>
  <si>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</si>
  <si>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</si>
  <si>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</si>
  <si>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</si>
  <si>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</si>
  <si>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</si>
  <si>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</si>
  <si>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</si>
  <si>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</si>
  <si>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</si>
  <si>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</si>
  <si>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</si>
  <si>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</si>
  <si>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</si>
  <si>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</si>
  <si>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</si>
  <si>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</si>
  <si>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</si>
  <si>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</si>
  <si>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</si>
  <si>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</si>
  <si>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</si>
  <si>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</si>
  <si>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</si>
  <si>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</si>
  <si>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</si>
  <si>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</si>
  <si>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</si>
  <si>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</si>
  <si>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</si>
  <si>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</si>
  <si>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</si>
  <si>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</si>
  <si>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</si>
  <si>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</si>
  <si>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</si>
  <si>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</si>
  <si>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</si>
  <si>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</si>
  <si>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</si>
  <si>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</si>
  <si>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</si>
  <si>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</si>
  <si>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</si>
  <si>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</si>
  <si>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</si>
  <si>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</si>
  <si>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</si>
  <si>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</si>
  <si>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</si>
  <si>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</si>
  <si>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</si>
  <si>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</si>
  <si>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</si>
  <si>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</si>
  <si>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</si>
  <si>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</si>
  <si>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</si>
  <si>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</si>
  <si>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</si>
  <si>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</si>
  <si>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</si>
  <si>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</si>
  <si>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</si>
  <si>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</si>
  <si>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</si>
  <si>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</si>
  <si>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</si>
  <si>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</si>
  <si>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</si>
  <si>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</si>
  <si>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</si>
  <si>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</si>
  <si>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</si>
  <si>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</si>
  <si>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</si>
  <si>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</si>
  <si>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</si>
  <si>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</si>
  <si>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</si>
  <si>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</si>
  <si>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</si>
  <si>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</si>
  <si>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</si>
  <si>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</si>
  <si>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</si>
  <si>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</si>
  <si>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</si>
  <si>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</si>
  <si>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</si>
  <si>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</si>
  <si>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</si>
  <si>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</si>
  <si>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</si>
  <si>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</si>
  <si>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</si>
  <si>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</si>
  <si>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</si>
  <si>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</si>
  <si>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</si>
  <si>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</si>
  <si>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</si>
  <si>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</si>
  <si>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</si>
  <si>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</si>
  <si>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</si>
  <si>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</si>
  <si>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</si>
  <si>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</si>
  <si>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</si>
  <si>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</si>
  <si>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</si>
  <si>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</si>
  <si>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</si>
  <si>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</si>
  <si>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</si>
  <si>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</si>
  <si>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</si>
  <si>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</si>
  <si>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</si>
  <si>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</si>
  <si>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</si>
  <si>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</si>
  <si>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</si>
  <si>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</si>
  <si>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</si>
  <si>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</si>
  <si>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</si>
  <si>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</si>
  <si>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</si>
  <si>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</si>
  <si>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</si>
  <si>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</si>
  <si>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</si>
  <si>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</si>
  <si>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</si>
  <si>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</si>
  <si>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</si>
  <si>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</si>
  <si>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</si>
  <si>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</si>
  <si>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</si>
  <si>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</si>
  <si>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</si>
  <si>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</si>
  <si>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</si>
  <si>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</si>
  <si>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</si>
  <si>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</si>
  <si>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</si>
  <si>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</si>
  <si>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</si>
  <si>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</si>
  <si>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</si>
  <si>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</si>
  <si>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</si>
  <si>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</si>
  <si>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</si>
  <si>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</si>
  <si>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</si>
  <si>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</si>
  <si>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</si>
  <si>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</si>
  <si>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</si>
  <si>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</si>
  <si>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</si>
  <si>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</si>
  <si>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</si>
  <si>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</si>
  <si>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</si>
  <si>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</si>
  <si>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</si>
  <si>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</si>
  <si>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</si>
  <si>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</si>
  <si>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</si>
  <si>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</si>
  <si>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</si>
  <si>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</si>
  <si>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</si>
  <si>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</si>
  <si>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</si>
  <si>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</si>
  <si>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</si>
  <si>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</si>
  <si>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</si>
  <si>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</si>
  <si>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</si>
  <si>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</si>
  <si>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</si>
  <si>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</si>
  <si>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</si>
  <si>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</si>
  <si>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</si>
  <si>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</si>
  <si>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</si>
  <si>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</si>
  <si>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</si>
  <si>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</si>
  <si>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</si>
  <si>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</si>
  <si>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</si>
  <si>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</si>
  <si>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</si>
  <si>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</si>
  <si>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</si>
  <si>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</si>
  <si>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</si>
  <si>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</si>
  <si>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</si>
  <si>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</si>
  <si>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</si>
  <si>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</si>
  <si>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</si>
  <si>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</si>
  <si>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</si>
  <si>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</si>
  <si>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</si>
  <si>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</si>
  <si>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</si>
  <si>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</si>
  <si>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</si>
  <si>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</si>
  <si>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</si>
  <si>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</si>
  <si>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</si>
  <si>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</si>
  <si>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</si>
  <si>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</si>
  <si>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</si>
  <si>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</si>
  <si>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</si>
  <si>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</si>
  <si>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</si>
  <si>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</si>
  <si>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</si>
  <si>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</si>
  <si>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</si>
  <si>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</si>
  <si>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</si>
  <si>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</si>
  <si>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</si>
  <si>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</si>
  <si>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</si>
  <si>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</si>
  <si>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</si>
  <si>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</si>
  <si>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</si>
  <si>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</si>
  <si>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</si>
  <si>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</si>
  <si>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</si>
  <si>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</si>
  <si>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</si>
  <si>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</si>
  <si>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</si>
  <si>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</si>
  <si>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</si>
  <si>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</si>
  <si>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</si>
  <si>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</si>
  <si>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</si>
  <si>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</si>
  <si>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</si>
  <si>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</si>
  <si>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</si>
  <si>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</si>
  <si>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</si>
  <si>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</si>
  <si>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</si>
  <si>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</si>
  <si>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</si>
  <si>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</si>
  <si>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</si>
  <si>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</si>
  <si>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</si>
  <si>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</si>
  <si>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</si>
  <si>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</si>
  <si>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</si>
  <si>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</si>
  <si>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</si>
  <si>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</si>
  <si>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</si>
  <si>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</si>
  <si>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</si>
  <si>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</si>
  <si>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</si>
  <si>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</si>
  <si>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</si>
  <si>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</si>
  <si>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</si>
  <si>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</si>
  <si>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</si>
  <si>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</si>
  <si>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</si>
  <si>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</si>
  <si>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</si>
  <si>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</si>
  <si>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</si>
  <si>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</si>
  <si>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</si>
  <si>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</si>
  <si>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</si>
  <si>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</si>
  <si>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</si>
  <si>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</si>
  <si>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</si>
  <si>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</si>
  <si>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</si>
  <si>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</si>
  <si>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</si>
  <si>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</si>
  <si>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</si>
  <si>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</si>
  <si>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</si>
  <si>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</si>
  <si>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</si>
  <si>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</si>
  <si>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</si>
  <si>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</si>
  <si>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</si>
  <si>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</si>
  <si>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</si>
  <si>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</si>
  <si>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</si>
  <si>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</si>
  <si>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</si>
  <si>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</si>
  <si>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</si>
  <si>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</si>
  <si>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</si>
  <si>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</si>
  <si>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</si>
  <si>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</si>
  <si>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</si>
  <si>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</si>
  <si>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</si>
  <si>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</si>
  <si>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</si>
  <si>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</si>
  <si>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</si>
  <si>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</si>
  <si>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</si>
  <si>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</si>
  <si>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</si>
  <si>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</si>
  <si>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</si>
  <si>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</si>
  <si>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</si>
  <si>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</si>
  <si>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</si>
  <si>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</si>
  <si>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</si>
  <si>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</si>
  <si>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</si>
  <si>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</si>
  <si>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</si>
  <si>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</si>
  <si>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</si>
  <si>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</si>
  <si>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</si>
  <si>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</si>
  <si>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</si>
  <si>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</si>
  <si>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</si>
  <si>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</si>
  <si>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</si>
  <si>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</si>
  <si>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</si>
  <si>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</si>
  <si>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</si>
  <si>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</si>
  <si>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</si>
  <si>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</si>
  <si>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</si>
  <si>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</si>
  <si>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</si>
  <si>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</si>
  <si>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</si>
  <si>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</si>
  <si>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</si>
  <si>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</si>
  <si>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</si>
  <si>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</si>
  <si>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</si>
  <si>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</si>
  <si>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</si>
  <si>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</si>
  <si>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</si>
  <si>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</si>
  <si>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</si>
  <si>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</si>
  <si>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</si>
  <si>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</si>
  <si>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</si>
  <si>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</si>
  <si>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</si>
  <si>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</si>
  <si>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</si>
  <si>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</si>
  <si>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</si>
  <si>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</si>
  <si>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</si>
  <si>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</si>
  <si>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</si>
  <si>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</si>
  <si>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</si>
  <si>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</si>
  <si>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</si>
  <si>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</si>
  <si>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</si>
  <si>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</si>
  <si>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</si>
  <si>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</si>
  <si>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</si>
  <si>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</si>
  <si>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</si>
  <si>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</si>
  <si>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</si>
  <si>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</si>
  <si>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</si>
  <si>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</si>
  <si>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</si>
  <si>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</si>
  <si>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</si>
  <si>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</si>
  <si>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</si>
  <si>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</si>
  <si>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</si>
  <si>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</si>
  <si>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</si>
  <si>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</si>
  <si>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</si>
  <si>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</si>
  <si>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</si>
  <si>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</si>
  <si>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</si>
  <si>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</si>
  <si>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</si>
  <si>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</si>
  <si>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</si>
  <si>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</si>
  <si>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</si>
  <si>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</si>
  <si>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</si>
  <si>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</si>
  <si>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</si>
  <si>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</si>
  <si>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</si>
  <si>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</si>
  <si>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</si>
  <si>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</si>
  <si>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</si>
  <si>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</si>
  <si>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</si>
  <si>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</si>
  <si>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</si>
  <si>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</si>
  <si>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</si>
  <si>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</si>
  <si>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</si>
  <si>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</si>
  <si>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</si>
  <si>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</si>
  <si>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</si>
  <si>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</si>
  <si>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</si>
  <si>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</si>
  <si>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</si>
  <si>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</si>
  <si>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</si>
  <si>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</si>
  <si>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</si>
  <si>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</si>
  <si>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</si>
  <si>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</si>
  <si>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</si>
  <si>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</si>
  <si>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</si>
  <si>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</si>
  <si>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</si>
  <si>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</si>
  <si>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</si>
  <si>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</si>
  <si>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</si>
  <si>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</si>
  <si>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</si>
  <si>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</si>
  <si>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</si>
  <si>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</si>
  <si>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</si>
  <si>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</si>
  <si>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</si>
  <si>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</si>
  <si>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</si>
  <si>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</si>
  <si>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</si>
  <si>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</si>
  <si>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</si>
  <si>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</si>
  <si>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</si>
  <si>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</si>
  <si>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</si>
  <si>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</si>
  <si>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</si>
  <si>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</si>
  <si>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</si>
  <si>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</si>
  <si>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</si>
  <si>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</si>
  <si>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</si>
  <si>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</si>
  <si>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</si>
  <si>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</si>
  <si>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</si>
  <si>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</si>
  <si>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</si>
  <si>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</si>
  <si>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</si>
  <si>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</si>
  <si>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</si>
  <si>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</si>
  <si>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</si>
  <si>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</si>
  <si>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</si>
  <si>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</si>
  <si>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</si>
  <si>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</si>
  <si>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</si>
  <si>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</si>
  <si>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</si>
  <si>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</si>
  <si>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</si>
  <si>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</si>
  <si>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</si>
  <si>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</si>
  <si>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</si>
  <si>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</si>
  <si>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</si>
  <si>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</si>
  <si>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</si>
  <si>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</si>
  <si>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</si>
  <si>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</si>
  <si>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</si>
  <si>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</si>
  <si>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</si>
  <si>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</si>
  <si>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</si>
  <si>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</si>
  <si>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</si>
  <si>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</si>
  <si>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</si>
  <si>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</si>
  <si>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</si>
  <si>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</si>
  <si>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</si>
  <si>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</si>
  <si>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</si>
  <si>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</si>
  <si>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</si>
  <si>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</si>
  <si>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</si>
  <si>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</si>
  <si>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</si>
  <si>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</si>
  <si>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</si>
  <si>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</si>
  <si>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</si>
  <si>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</si>
  <si>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</si>
  <si>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</si>
  <si>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</si>
  <si>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</si>
  <si>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</si>
  <si>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</si>
  <si>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</si>
  <si>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</si>
  <si>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</si>
  <si>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</si>
  <si>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</si>
  <si>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</si>
  <si>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</si>
  <si>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</si>
  <si>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</si>
  <si>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</si>
  <si>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</si>
  <si>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</si>
  <si>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</si>
  <si>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</si>
  <si>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</si>
  <si>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</si>
  <si>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</si>
  <si>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</si>
  <si>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</si>
  <si>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</si>
  <si>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</si>
  <si>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</si>
  <si>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</si>
  <si>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</si>
  <si>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</si>
  <si>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</si>
  <si>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</si>
  <si>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</si>
  <si>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</si>
  <si>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</si>
  <si>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</si>
  <si>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</si>
  <si>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</si>
  <si>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</si>
  <si>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</si>
  <si>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</si>
  <si>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</si>
  <si>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</si>
  <si>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</si>
  <si>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</si>
  <si>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</si>
  <si>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</si>
  <si>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</si>
  <si>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</si>
  <si>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</si>
  <si>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</si>
  <si>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</si>
  <si>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</si>
  <si>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</si>
  <si>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</si>
  <si>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</si>
  <si>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</si>
  <si>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</si>
  <si>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</si>
  <si>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</si>
  <si>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</si>
  <si>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</si>
  <si>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</si>
  <si>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</si>
  <si>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</si>
  <si>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</si>
  <si>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</si>
  <si>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</si>
  <si>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</si>
  <si>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</si>
  <si>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</si>
  <si>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</si>
  <si>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</si>
  <si>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</si>
  <si>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</si>
  <si>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</si>
  <si>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</si>
  <si>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</si>
  <si>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</si>
  <si>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</si>
  <si>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</si>
  <si>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</si>
  <si>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</si>
  <si>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</si>
  <si>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</si>
  <si>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</si>
  <si>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</si>
  <si>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</si>
  <si>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</si>
  <si>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</si>
  <si>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</si>
  <si>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</si>
  <si>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</si>
  <si>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</si>
  <si>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</si>
  <si>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</si>
  <si>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</si>
  <si>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</si>
  <si>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</si>
  <si>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</si>
  <si>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</si>
  <si>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</si>
  <si>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</si>
  <si>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</si>
  <si>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</si>
  <si>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</si>
  <si>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</si>
  <si>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</si>
  <si>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</si>
  <si>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</si>
  <si>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</si>
  <si>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</si>
  <si>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</si>
  <si>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</si>
  <si>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</si>
  <si>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</si>
  <si>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</si>
  <si>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</si>
  <si>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</si>
  <si>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</si>
  <si>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</si>
  <si>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</si>
  <si>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</si>
  <si>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</si>
  <si>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</si>
  <si>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</si>
  <si>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</si>
  <si>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</si>
  <si>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</si>
  <si>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</si>
  <si>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</si>
  <si>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</si>
  <si>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</si>
  <si>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</si>
  <si>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</si>
  <si>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</si>
  <si>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</si>
  <si>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</si>
  <si>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</si>
  <si>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</si>
  <si>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</si>
  <si>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</si>
  <si>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</si>
  <si>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</si>
  <si>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</si>
  <si>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</si>
  <si>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</si>
  <si>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</si>
  <si>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</si>
  <si>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</si>
  <si>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</si>
  <si>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</si>
  <si>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</si>
  <si>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</si>
  <si>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</si>
  <si>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</si>
  <si>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</si>
  <si>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</si>
  <si>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</si>
  <si>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</si>
  <si>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</si>
  <si>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</si>
  <si>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</si>
  <si>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</si>
  <si>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</si>
  <si>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</si>
  <si>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</si>
  <si>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</si>
  <si>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</si>
  <si>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</si>
  <si>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</si>
  <si>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</si>
  <si>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</si>
  <si>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</si>
  <si>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</si>
  <si>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</si>
  <si>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</si>
  <si>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</si>
  <si>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</si>
  <si>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</si>
  <si>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</si>
  <si>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</si>
  <si>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</si>
  <si>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</si>
  <si>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</si>
  <si>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</si>
  <si>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</si>
  <si>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</si>
  <si>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</si>
  <si>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</si>
  <si>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</si>
  <si>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</si>
  <si>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</si>
  <si>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</si>
  <si>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</si>
  <si>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</si>
  <si>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</si>
  <si>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</si>
  <si>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</si>
  <si>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</si>
  <si>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</si>
  <si>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</si>
  <si>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</si>
  <si>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</si>
  <si>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</si>
  <si>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</si>
  <si>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</si>
  <si>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</si>
  <si>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</si>
  <si>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</si>
  <si>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</si>
  <si>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</si>
  <si>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</si>
  <si>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</si>
  <si>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</si>
  <si>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</si>
  <si>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</si>
  <si>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</si>
  <si>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</si>
  <si>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</si>
  <si>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</si>
  <si>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</si>
  <si>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</si>
  <si>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</si>
  <si>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</si>
  <si>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</si>
  <si>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</si>
  <si>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</si>
  <si>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</si>
  <si>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</si>
  <si>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</si>
  <si>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</si>
  <si>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</si>
  <si>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</si>
  <si>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</si>
  <si>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</si>
  <si>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</si>
  <si>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</si>
  <si>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</si>
  <si>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</si>
  <si>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</si>
  <si>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</si>
  <si>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</si>
  <si>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</si>
  <si>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</si>
  <si>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</si>
  <si>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</si>
  <si>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</si>
  <si>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</si>
  <si>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</si>
  <si>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</si>
  <si>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</si>
  <si>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</si>
  <si>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</si>
  <si>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</si>
  <si>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</si>
  <si>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</si>
  <si>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</si>
  <si>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</si>
  <si>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</si>
  <si>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</si>
  <si>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</si>
  <si>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</si>
  <si>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</si>
  <si>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</si>
  <si>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</si>
  <si>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</si>
  <si>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</si>
  <si>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</si>
  <si>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</si>
  <si>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</si>
  <si>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</si>
  <si>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</si>
  <si>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</si>
  <si>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</si>
  <si>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</si>
  <si>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</si>
  <si>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</si>
  <si>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</si>
  <si>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</si>
  <si>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</si>
  <si>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</si>
  <si>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</si>
  <si>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</si>
  <si>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</si>
  <si>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</si>
  <si>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</si>
  <si>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</si>
  <si>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</si>
  <si>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</si>
  <si>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</si>
  <si>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</si>
  <si>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</si>
  <si>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</si>
  <si>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</si>
  <si>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</si>
  <si>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</si>
  <si>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</si>
  <si>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</si>
  <si>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</si>
  <si>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</si>
  <si>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</si>
  <si>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</si>
  <si>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</si>
  <si>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</si>
  <si>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</si>
  <si>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</si>
  <si>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</si>
  <si>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</si>
  <si>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</si>
  <si>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</si>
  <si>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</si>
  <si>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</si>
  <si>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</si>
  <si>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</si>
  <si>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</si>
  <si>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</si>
  <si>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</si>
  <si>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</si>
  <si>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</si>
  <si>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</si>
  <si>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</si>
  <si>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</si>
  <si>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</si>
  <si>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</si>
  <si>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</si>
  <si>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</si>
  <si>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</si>
  <si>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</si>
  <si>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</si>
  <si>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</si>
  <si>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</si>
  <si>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</si>
  <si>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</si>
  <si>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</si>
  <si>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</si>
  <si>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</si>
  <si>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</si>
  <si>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</si>
  <si>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</si>
  <si>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</si>
  <si>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</si>
  <si>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</si>
  <si>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</si>
  <si>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</si>
  <si>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</si>
  <si>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</si>
  <si>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</si>
  <si>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</si>
  <si>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</si>
  <si>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</si>
  <si>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</si>
  <si>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</si>
  <si>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</si>
  <si>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</si>
  <si>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</si>
  <si>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</si>
  <si>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</si>
  <si>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</si>
  <si>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</si>
  <si>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</si>
  <si>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</si>
  <si>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</si>
  <si>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</si>
  <si>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</si>
  <si>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</si>
  <si>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</si>
  <si>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</si>
  <si>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</si>
  <si>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</si>
  <si>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</si>
  <si>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</si>
  <si>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</si>
  <si>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</si>
  <si>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</si>
  <si>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</si>
  <si>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</si>
  <si>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</si>
  <si>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</si>
  <si>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</si>
  <si>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</si>
  <si>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</si>
  <si>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</si>
  <si>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</si>
  <si>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</si>
  <si>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</si>
  <si>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</si>
  <si>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</si>
  <si>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</si>
  <si>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</si>
  <si>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</si>
  <si>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</si>
  <si>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</si>
  <si>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</si>
  <si>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</si>
  <si>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</si>
  <si>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</si>
  <si>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</si>
  <si>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</si>
  <si>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</si>
  <si>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</si>
  <si>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</si>
  <si>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</si>
  <si>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</si>
  <si>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</si>
  <si>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</si>
  <si>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</si>
  <si>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</si>
  <si>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</si>
  <si>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</si>
  <si>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</si>
  <si>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</si>
  <si>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</si>
  <si>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</si>
  <si>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</si>
  <si>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</si>
  <si>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</si>
  <si>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</si>
  <si>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</si>
  <si>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</si>
  <si>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</si>
  <si>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</si>
  <si>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</si>
  <si>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</si>
  <si>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</si>
  <si>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</si>
  <si>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</si>
  <si>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</si>
  <si>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</si>
  <si>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</si>
  <si>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</si>
  <si>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</si>
  <si>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</si>
  <si>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</si>
  <si>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</si>
  <si>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</si>
  <si>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</si>
  <si>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</si>
  <si>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</si>
  <si>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</si>
  <si>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</si>
  <si>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</si>
  <si>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</si>
  <si>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</si>
  <si>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</si>
  <si>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</si>
  <si>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</si>
  <si>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</si>
  <si>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</si>
  <si>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</si>
  <si>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</si>
  <si>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</si>
  <si>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</si>
  <si>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</si>
  <si>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</si>
  <si>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</si>
  <si>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</si>
  <si>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</si>
  <si>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</si>
  <si>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</si>
  <si>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</si>
  <si>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</si>
  <si>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</si>
  <si>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</si>
  <si>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</si>
  <si>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</si>
  <si>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</si>
  <si>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</si>
  <si>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</si>
  <si>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</si>
  <si>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</si>
  <si>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</si>
  <si>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</si>
  <si>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</si>
  <si>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</si>
  <si>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</si>
  <si>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</si>
  <si>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</si>
  <si>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</si>
  <si>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</si>
  <si>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</si>
  <si>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</si>
  <si>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</si>
  <si>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</si>
  <si>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</si>
  <si>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</si>
  <si>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</si>
  <si>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</si>
  <si>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</si>
  <si>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</si>
  <si>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</si>
  <si>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</si>
  <si>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</si>
  <si>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</si>
  <si>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</si>
  <si>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</si>
  <si>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</si>
  <si>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</si>
  <si>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</si>
  <si>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</si>
  <si>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</si>
  <si>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</si>
  <si>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</si>
  <si>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</si>
  <si>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</si>
  <si>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</si>
  <si>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</si>
  <si>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</si>
  <si>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</si>
  <si>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</si>
  <si>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</si>
  <si>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</si>
  <si>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</si>
  <si>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</si>
  <si>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</si>
  <si>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</si>
  <si>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</si>
  <si>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</si>
  <si>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</si>
  <si>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</si>
  <si>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</si>
  <si>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</si>
  <si>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</si>
  <si>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</si>
  <si>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</si>
  <si>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</si>
  <si>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</si>
  <si>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</si>
  <si>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</si>
  <si>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</si>
  <si>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</si>
  <si>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</si>
  <si>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</si>
  <si>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</si>
  <si>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</si>
  <si>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</si>
  <si>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</si>
  <si>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</si>
  <si>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</si>
  <si>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</si>
  <si>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</si>
  <si>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</si>
  <si>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</si>
  <si>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</si>
  <si>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</si>
  <si>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</si>
  <si>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</si>
  <si>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</si>
  <si>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</si>
  <si>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</si>
  <si>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</si>
  <si>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</si>
  <si>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</si>
  <si>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</si>
  <si>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</si>
  <si>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</si>
  <si>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</si>
  <si>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</si>
  <si>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</si>
  <si>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</si>
  <si>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</si>
  <si>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</si>
  <si>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</si>
  <si>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</si>
  <si>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</si>
  <si>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</si>
  <si>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</si>
  <si>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</si>
  <si>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</si>
  <si>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</si>
  <si>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</si>
  <si>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</si>
  <si>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</si>
  <si>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</si>
  <si>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</si>
  <si>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</si>
  <si>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</si>
  <si>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</si>
  <si>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</si>
  <si>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</si>
  <si>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</si>
  <si>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</si>
  <si>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</si>
  <si>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</si>
  <si>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</si>
  <si>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</si>
  <si>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</si>
  <si>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</si>
  <si>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</si>
  <si>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</si>
  <si>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</si>
  <si>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</si>
  <si>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</si>
  <si>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</si>
  <si>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</si>
  <si>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</si>
  <si>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</si>
  <si>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</si>
  <si>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</si>
  <si>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</si>
  <si>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</si>
  <si>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</si>
  <si>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</si>
  <si>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</si>
  <si>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</si>
  <si>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</si>
  <si>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</si>
  <si>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</si>
  <si>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</si>
  <si>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</si>
  <si>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</si>
  <si>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</si>
  <si>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</si>
  <si>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</si>
  <si>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</si>
  <si>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</si>
  <si>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</si>
  <si>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</si>
  <si>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</si>
  <si>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</si>
  <si>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</si>
  <si>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</si>
  <si>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</si>
  <si>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</si>
  <si>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</si>
  <si>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</si>
  <si>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</si>
  <si>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</si>
  <si>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</si>
  <si>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</si>
  <si>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</si>
  <si>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</si>
  <si>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</si>
  <si>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</si>
  <si>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</si>
  <si>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</si>
  <si>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</si>
  <si>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</si>
  <si>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</si>
  <si>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</si>
  <si>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</si>
  <si>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</si>
  <si>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</si>
  <si>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</si>
  <si>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</si>
  <si>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</si>
  <si>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</si>
  <si>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</si>
  <si>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</si>
  <si>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</si>
  <si>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</si>
  <si>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</si>
  <si>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</si>
  <si>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</si>
  <si>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</si>
  <si>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</si>
  <si>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</si>
  <si>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</si>
  <si>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</si>
  <si>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</si>
  <si>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</si>
  <si>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</si>
  <si>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</si>
  <si>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</si>
  <si>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</si>
  <si>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</si>
  <si>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</si>
  <si>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</si>
  <si>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</si>
  <si>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</si>
  <si>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</si>
  <si>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</si>
  <si>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</si>
  <si>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</si>
  <si>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</si>
  <si>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</si>
  <si>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</si>
  <si>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</si>
  <si>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</si>
  <si>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</si>
  <si>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</si>
  <si>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</si>
  <si>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</si>
  <si>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</si>
  <si>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</si>
  <si>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</si>
  <si>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</si>
  <si>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</si>
  <si>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</si>
  <si>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</si>
  <si>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</si>
  <si>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</si>
  <si>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</si>
  <si>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</si>
  <si>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</si>
  <si>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</si>
  <si>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</si>
  <si>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</si>
  <si>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</si>
  <si>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</si>
  <si>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</si>
  <si>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</si>
  <si>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</si>
  <si>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</si>
  <si>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</si>
  <si>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</si>
  <si>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</si>
  <si>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</si>
  <si>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</si>
  <si>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</si>
  <si>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</si>
  <si>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</si>
  <si>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</si>
  <si>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</si>
  <si>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</si>
  <si>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</si>
  <si>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</si>
  <si>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</si>
  <si>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</si>
  <si>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</si>
  <si>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</si>
  <si>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</si>
  <si>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</si>
  <si>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</si>
  <si>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</si>
  <si>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</si>
  <si>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</si>
  <si>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</si>
  <si>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</si>
  <si>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</si>
  <si>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</si>
  <si>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</si>
  <si>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</si>
  <si>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</si>
  <si>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</si>
  <si>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</si>
  <si>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</si>
  <si>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</si>
  <si>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</si>
  <si>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</si>
  <si>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</si>
  <si>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</si>
  <si>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</si>
  <si>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</si>
  <si>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</si>
  <si>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</si>
  <si>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</si>
  <si>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</si>
  <si>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</si>
  <si>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</si>
  <si>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</si>
  <si>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</si>
  <si>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</si>
  <si>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</si>
  <si>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</si>
  <si>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</si>
  <si>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</si>
  <si>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</si>
  <si>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</si>
  <si>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</si>
  <si>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</si>
  <si>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</si>
  <si>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</si>
  <si>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</si>
  <si>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</si>
  <si>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</si>
  <si>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</si>
  <si>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</si>
  <si>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</si>
  <si>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</si>
  <si>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</si>
  <si>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</si>
  <si>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</si>
  <si>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</si>
  <si>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</si>
  <si>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</si>
  <si>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</si>
  <si>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</si>
  <si>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</si>
  <si>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</si>
  <si>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</si>
  <si>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</si>
  <si>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</si>
  <si>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</si>
  <si>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</si>
  <si>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</si>
  <si>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</si>
  <si>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</si>
  <si>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</si>
  <si>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</si>
  <si>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</si>
  <si>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</si>
  <si>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</si>
  <si>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</si>
  <si>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</si>
  <si>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</si>
  <si>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</si>
  <si>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</si>
  <si>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</si>
  <si>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</si>
  <si>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</si>
  <si>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</si>
  <si>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</si>
  <si>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</si>
  <si>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</si>
  <si>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</si>
  <si>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</si>
  <si>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</si>
  <si>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</si>
  <si>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</si>
  <si>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</si>
  <si>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</si>
  <si>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</si>
  <si>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</si>
  <si>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</si>
  <si>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</si>
  <si>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</si>
  <si>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</si>
  <si>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</si>
  <si>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</si>
  <si>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</si>
  <si>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</si>
  <si>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</si>
  <si>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</si>
  <si>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</si>
  <si>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</si>
  <si>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</si>
  <si>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</si>
  <si>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</si>
  <si>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</si>
  <si>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</si>
  <si>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</si>
  <si>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</si>
  <si>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</si>
  <si>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</si>
  <si>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</si>
  <si>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</si>
  <si>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</si>
  <si>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</si>
  <si>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</si>
  <si>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</si>
  <si>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</si>
  <si>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</si>
  <si>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</si>
  <si>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</si>
  <si>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</si>
  <si>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</si>
  <si>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</si>
  <si>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</si>
  <si>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</si>
  <si>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</si>
  <si>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</si>
  <si>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</si>
  <si>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</si>
  <si>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</si>
  <si>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</si>
  <si>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</si>
  <si>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</si>
  <si>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</si>
  <si>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</si>
  <si>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</si>
  <si>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</si>
  <si>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</si>
  <si>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</si>
  <si>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</si>
  <si>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</si>
  <si>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</si>
  <si>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</si>
  <si>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</si>
  <si>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</si>
  <si>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</si>
  <si>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</si>
  <si>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</si>
  <si>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</si>
  <si>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</si>
  <si>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</si>
  <si>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</si>
  <si>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</si>
  <si>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</si>
  <si>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</si>
  <si>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</si>
  <si>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</si>
  <si>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</si>
  <si>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</si>
  <si>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</si>
  <si>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</si>
  <si>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</si>
  <si>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</si>
  <si>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</si>
  <si>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</si>
  <si>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</si>
  <si>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</si>
  <si>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</si>
  <si>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</si>
  <si>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</si>
  <si>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</si>
  <si>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</si>
  <si>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</si>
  <si>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</si>
  <si>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</si>
  <si>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</si>
  <si>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</si>
  <si>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</si>
  <si>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</si>
  <si>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</si>
  <si>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</si>
  <si>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</si>
  <si>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</si>
  <si>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</si>
  <si>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</si>
  <si>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</si>
  <si>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</si>
  <si>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</si>
  <si>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</si>
  <si>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</si>
  <si>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</si>
  <si>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</si>
  <si>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</si>
  <si>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</si>
  <si>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</si>
  <si>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</si>
  <si>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</si>
  <si>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</si>
  <si>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</si>
  <si>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</si>
  <si>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</si>
  <si>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</si>
  <si>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</si>
  <si>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</si>
  <si>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</si>
  <si>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</si>
  <si>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</si>
  <si>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</si>
  <si>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</si>
  <si>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</si>
  <si>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</si>
  <si>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</si>
  <si>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</si>
  <si>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</si>
  <si>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</si>
  <si>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</si>
  <si>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</si>
  <si>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</si>
  <si>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</si>
  <si>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</si>
  <si>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</si>
  <si>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</si>
  <si>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</si>
  <si>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</si>
  <si>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</si>
  <si>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</si>
  <si>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</si>
  <si>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</si>
  <si>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</si>
  <si>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</si>
  <si>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</si>
  <si>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</si>
  <si>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</si>
  <si>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</si>
  <si>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</si>
  <si>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</si>
  <si>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</si>
  <si>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</si>
  <si>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</si>
  <si>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</si>
  <si>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</si>
  <si>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</si>
  <si>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</si>
  <si>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</si>
  <si>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</si>
  <si>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</si>
  <si>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</si>
  <si>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</si>
  <si>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</si>
  <si>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</si>
  <si>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</si>
  <si>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</si>
  <si>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</si>
  <si>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</si>
  <si>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</si>
  <si>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</si>
  <si>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</si>
  <si>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</si>
  <si>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</si>
  <si>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</si>
  <si>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</si>
  <si>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</si>
  <si>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</si>
  <si>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</si>
  <si>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</si>
  <si>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</si>
  <si>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</si>
  <si>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</si>
  <si>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</si>
  <si>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</si>
  <si>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</si>
  <si>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</si>
  <si>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</si>
  <si>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</si>
  <si>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</si>
  <si>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</si>
  <si>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</si>
  <si>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</si>
  <si>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</si>
  <si>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</si>
  <si>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</si>
  <si>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</si>
  <si>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</si>
  <si>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</si>
  <si>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</si>
  <si>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</si>
  <si>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</si>
  <si>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</si>
  <si>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</si>
  <si>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</si>
  <si>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</si>
  <si>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</si>
  <si>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</si>
  <si>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</si>
  <si>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</si>
  <si>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</si>
  <si>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</si>
  <si>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</si>
  <si>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</si>
  <si>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</si>
  <si>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</si>
  <si>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</si>
  <si>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</si>
  <si>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</si>
  <si>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</si>
  <si>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</si>
  <si>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</si>
  <si>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</si>
  <si>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</si>
  <si>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</si>
  <si>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</si>
  <si>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</si>
  <si>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</si>
  <si>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</si>
  <si>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</si>
  <si>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</si>
  <si>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</si>
  <si>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</si>
  <si>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</si>
  <si>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</si>
  <si>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</si>
  <si>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</si>
  <si>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</si>
  <si>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</si>
  <si>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</si>
  <si>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</si>
  <si>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</si>
  <si>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</si>
  <si>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</si>
  <si>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</si>
  <si>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</si>
  <si>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</si>
  <si>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</si>
  <si>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</si>
  <si>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</si>
  <si>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</si>
  <si>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</si>
  <si>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</si>
  <si>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</si>
  <si>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</si>
  <si>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</si>
  <si>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</si>
  <si>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</si>
  <si>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</si>
  <si>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</si>
  <si>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</si>
  <si>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</si>
  <si>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</si>
  <si>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</si>
  <si>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</si>
  <si>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</si>
  <si>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</si>
  <si>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</si>
  <si>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</si>
  <si>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</si>
  <si>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</si>
  <si>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</si>
  <si>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</si>
  <si>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</si>
  <si>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</si>
  <si>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</si>
  <si>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</si>
  <si>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</si>
  <si>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</si>
  <si>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</si>
  <si>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</si>
  <si>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</si>
  <si>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</si>
  <si>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</si>
  <si>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</si>
  <si>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</si>
  <si>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</si>
  <si>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</si>
  <si>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</si>
  <si>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</si>
  <si>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</si>
  <si>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</si>
  <si>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</si>
  <si>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</si>
  <si>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</si>
  <si>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</si>
  <si>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</si>
  <si>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</si>
  <si>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</si>
  <si>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</si>
  <si>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</si>
  <si>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</si>
  <si>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</si>
  <si>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</si>
  <si>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</si>
  <si>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</si>
  <si>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</si>
  <si>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</si>
  <si>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</si>
  <si>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</si>
  <si>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</si>
  <si>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</si>
  <si>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</si>
  <si>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</si>
  <si>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</si>
  <si>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</si>
  <si>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</si>
  <si>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</si>
  <si>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</si>
  <si>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</si>
  <si>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</si>
  <si>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</si>
  <si>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</si>
  <si>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</si>
  <si>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</si>
  <si>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</si>
  <si>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</si>
  <si>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</si>
  <si>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</si>
  <si>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</si>
  <si>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</si>
  <si>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</si>
  <si>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</si>
  <si>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</si>
  <si>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</si>
  <si>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</si>
  <si>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</si>
  <si>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</si>
  <si>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</si>
  <si>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</si>
  <si>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</si>
  <si>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</si>
  <si>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</si>
  <si>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</si>
  <si>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</si>
  <si>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</si>
  <si>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</si>
  <si>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</si>
  <si>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</si>
  <si>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</si>
  <si>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</si>
  <si>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</si>
  <si>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</si>
  <si>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</si>
  <si>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</si>
  <si>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</si>
  <si>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</si>
  <si>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</si>
  <si>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</si>
  <si>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</si>
  <si>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</si>
  <si>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</si>
  <si>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</si>
  <si>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</si>
  <si>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</si>
  <si>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</si>
  <si>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</si>
  <si>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</si>
  <si>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</si>
  <si>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</si>
  <si>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</si>
  <si>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</si>
  <si>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</si>
  <si>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</si>
  <si>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</si>
  <si>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</si>
  <si>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</si>
  <si>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</si>
  <si>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</si>
  <si>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</si>
  <si>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</si>
  <si>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</si>
  <si>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</si>
  <si>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</si>
  <si>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</si>
  <si>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</si>
  <si>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</si>
  <si>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</si>
  <si>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</si>
  <si>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</si>
  <si>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</si>
  <si>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</si>
  <si>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</si>
  <si>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</si>
  <si>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</si>
  <si>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</si>
  <si>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</si>
  <si>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</si>
  <si>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</si>
  <si>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</si>
  <si>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</si>
  <si>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</si>
  <si>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</si>
  <si>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</si>
  <si>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</si>
  <si>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</si>
  <si>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</si>
  <si>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</si>
  <si>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</si>
  <si>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</si>
  <si>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</si>
  <si>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</si>
  <si>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</si>
  <si>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</si>
  <si>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</si>
  <si>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</si>
  <si>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</si>
  <si>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</si>
  <si>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</si>
  <si>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</si>
  <si>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</si>
  <si>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</si>
  <si>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</si>
  <si>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</si>
  <si>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</si>
  <si>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</si>
  <si>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</si>
  <si>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</si>
  <si>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</si>
  <si>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</si>
  <si>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</si>
  <si>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</si>
  <si>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</si>
  <si>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</si>
  <si>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</si>
  <si>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</si>
  <si>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</si>
  <si>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</si>
  <si>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</si>
  <si>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</si>
  <si>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</si>
  <si>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</si>
  <si>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</si>
  <si>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</si>
  <si>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</si>
  <si>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</si>
  <si>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</si>
  <si>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</si>
  <si>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</si>
  <si>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</si>
  <si>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</si>
  <si>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</si>
  <si>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</si>
  <si>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</si>
  <si>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</si>
  <si>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</si>
  <si>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</si>
  <si>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</si>
  <si>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</si>
  <si>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</si>
  <si>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</si>
  <si>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</si>
  <si>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</si>
  <si>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</si>
  <si>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</si>
  <si>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</si>
  <si>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</si>
  <si>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</si>
  <si>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</si>
  <si>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</si>
  <si>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</si>
  <si>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</si>
  <si>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</si>
  <si>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</si>
  <si>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</si>
  <si>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</si>
  <si>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</si>
  <si>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</si>
  <si>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</si>
  <si>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</si>
  <si>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</si>
  <si>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</si>
  <si>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</si>
  <si>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</si>
  <si>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</si>
  <si>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</si>
  <si>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</si>
  <si>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</si>
  <si>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</si>
  <si>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</si>
  <si>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</si>
  <si>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</si>
  <si>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</si>
  <si>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</si>
  <si>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</si>
  <si>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</si>
  <si>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</si>
  <si>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</si>
  <si>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</si>
  <si>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</si>
  <si>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</si>
  <si>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</si>
  <si>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</si>
  <si>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</si>
  <si>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</si>
  <si>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</si>
  <si>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</si>
  <si>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</si>
  <si>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</si>
  <si>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</si>
  <si>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</si>
  <si>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</si>
  <si>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</si>
  <si>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</si>
  <si>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</si>
  <si>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</si>
  <si>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</si>
  <si>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</si>
  <si>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</si>
  <si>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</si>
  <si>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</si>
  <si>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</si>
  <si>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</si>
  <si>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</si>
  <si>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</si>
  <si>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</si>
  <si>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</si>
  <si>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</si>
  <si>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</si>
  <si>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</si>
  <si>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</si>
  <si>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</si>
  <si>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</si>
  <si>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</si>
  <si>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</si>
  <si>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</si>
  <si>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</si>
  <si>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</si>
  <si>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</si>
  <si>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</si>
  <si>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</si>
  <si>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</si>
  <si>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</si>
  <si>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</si>
  <si>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</si>
  <si>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</si>
  <si>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</si>
  <si>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</si>
  <si>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</si>
  <si>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</si>
  <si>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</si>
  <si>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</si>
  <si>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</si>
  <si>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</si>
  <si>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</si>
  <si>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</si>
  <si>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</si>
  <si>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</si>
  <si>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</si>
  <si>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</si>
  <si>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</si>
  <si>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</si>
  <si>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</si>
  <si>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</si>
  <si>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</si>
  <si>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</si>
  <si>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</si>
  <si>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</si>
  <si>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</si>
  <si>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</si>
  <si>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</si>
  <si>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</si>
  <si>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</si>
  <si>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</si>
  <si>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</si>
  <si>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</si>
  <si>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</si>
  <si>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</si>
  <si>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</si>
  <si>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</si>
  <si>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</si>
  <si>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</si>
  <si>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</si>
  <si>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</si>
  <si>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</si>
  <si>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</si>
  <si>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</si>
  <si>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</si>
  <si>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</si>
  <si>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</si>
  <si>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</si>
  <si>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</si>
  <si>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</si>
  <si>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</si>
  <si>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</si>
  <si>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</si>
  <si>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</si>
  <si>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</si>
  <si>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</si>
  <si>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</si>
  <si>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</si>
  <si>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</si>
  <si>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</si>
  <si>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</si>
  <si>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</si>
  <si>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</si>
  <si>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</si>
  <si>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</si>
  <si>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</si>
  <si>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</si>
  <si>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</si>
  <si>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</si>
  <si>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</si>
  <si>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</si>
  <si>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</si>
  <si>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</si>
  <si>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</si>
  <si>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</si>
  <si>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</si>
  <si>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</si>
  <si>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</si>
  <si>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</si>
  <si>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</si>
  <si>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</si>
  <si>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</si>
  <si>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</si>
  <si>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</si>
  <si>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</si>
  <si>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</si>
  <si>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</si>
  <si>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</si>
  <si>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</si>
  <si>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</si>
  <si>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</si>
  <si>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</si>
  <si>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</si>
  <si>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</si>
  <si>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</si>
  <si>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</si>
  <si>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</si>
  <si>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</si>
  <si>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</si>
  <si>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</si>
  <si>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</si>
  <si>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</si>
  <si>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</si>
  <si>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</si>
  <si>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</si>
  <si>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</si>
  <si>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</si>
  <si>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</si>
  <si>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</si>
  <si>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</si>
  <si>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</si>
  <si>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</si>
  <si>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</si>
  <si>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</si>
  <si>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</si>
  <si>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</si>
  <si>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</si>
  <si>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</si>
  <si>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</si>
  <si>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</si>
  <si>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</si>
  <si>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</si>
  <si>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</si>
  <si>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</si>
  <si>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</si>
  <si>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</si>
  <si>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</si>
  <si>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</si>
  <si>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</si>
  <si>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</si>
  <si>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</si>
  <si>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</si>
  <si>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</si>
  <si>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</si>
  <si>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</si>
  <si>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</si>
  <si>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</si>
  <si>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</si>
  <si>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</si>
  <si>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</si>
  <si>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</si>
  <si>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</si>
  <si>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</si>
  <si>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</si>
  <si>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</si>
  <si>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</si>
  <si>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</si>
  <si>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</si>
  <si>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</si>
  <si>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</si>
  <si>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</si>
  <si>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</si>
  <si>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</si>
  <si>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</si>
  <si>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</si>
  <si>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</si>
  <si>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</si>
  <si>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</si>
  <si>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</si>
  <si>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</si>
  <si>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</si>
  <si>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</si>
  <si>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</si>
  <si>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</si>
  <si>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</si>
  <si>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</si>
  <si>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</si>
  <si>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</si>
  <si>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</si>
  <si>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</si>
  <si>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</si>
  <si>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</si>
  <si>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</si>
  <si>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</si>
  <si>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</si>
  <si>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</si>
  <si>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</si>
  <si>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</si>
  <si>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</si>
  <si>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</si>
  <si>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</si>
  <si>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</si>
  <si>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</si>
  <si>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</si>
  <si>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</si>
  <si>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</si>
  <si>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</si>
  <si>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</si>
  <si>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</si>
  <si>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</si>
  <si>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</si>
  <si>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</si>
  <si>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</si>
  <si>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</si>
  <si>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</si>
  <si>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</si>
  <si>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</si>
  <si>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</si>
  <si>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</si>
  <si>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</si>
  <si>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</si>
  <si>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</si>
  <si>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</si>
  <si>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</si>
  <si>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</si>
  <si>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</si>
  <si>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</si>
  <si>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</si>
  <si>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</si>
  <si>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</si>
  <si>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</si>
  <si>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</si>
  <si>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</si>
  <si>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</si>
  <si>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</si>
  <si>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</si>
  <si>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</si>
  <si>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</si>
  <si>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</si>
  <si>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</si>
  <si>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</si>
  <si>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</si>
  <si>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</si>
  <si>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</si>
  <si>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</si>
  <si>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</si>
  <si>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</si>
  <si>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</si>
  <si>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</si>
  <si>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</si>
  <si>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</si>
  <si>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</si>
  <si>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</si>
  <si>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</si>
  <si>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</si>
  <si>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</si>
  <si>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</si>
  <si>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</si>
  <si>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</si>
  <si>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</si>
  <si>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</si>
  <si>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</si>
  <si>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</si>
  <si>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</si>
  <si>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</si>
  <si>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</si>
  <si>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</si>
  <si>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</si>
  <si>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</si>
  <si>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</si>
  <si>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</si>
  <si>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</si>
  <si>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</si>
  <si>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</si>
  <si>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</si>
  <si>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</si>
  <si>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</si>
  <si>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</si>
  <si>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</si>
  <si>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</si>
  <si>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</si>
  <si>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</si>
  <si>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</si>
  <si>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</si>
  <si>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</si>
  <si>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</si>
  <si>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</si>
  <si>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</si>
  <si>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</si>
  <si>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</si>
  <si>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</si>
  <si>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</si>
  <si>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</si>
  <si>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</si>
  <si>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</si>
  <si>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</si>
  <si>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</si>
  <si>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</si>
  <si>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</si>
  <si>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</si>
  <si>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</si>
  <si>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</si>
  <si>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</si>
  <si>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</si>
  <si>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</si>
  <si>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</si>
  <si>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</si>
  <si>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</si>
  <si>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</si>
  <si>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</si>
  <si>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</si>
  <si>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</si>
  <si>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</si>
  <si>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</si>
  <si>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</si>
  <si>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</si>
  <si>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</si>
  <si>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</si>
  <si>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</si>
  <si>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</si>
  <si>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</si>
  <si>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</si>
  <si>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</si>
  <si>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</si>
  <si>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</si>
  <si>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</si>
  <si>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</si>
  <si>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</si>
  <si>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</si>
  <si>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</si>
  <si>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</si>
  <si>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</si>
  <si>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</si>
  <si>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</si>
  <si>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</si>
  <si>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</si>
  <si>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</si>
  <si>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</si>
  <si>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</si>
  <si>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</si>
  <si>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</si>
  <si>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</si>
  <si>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</si>
  <si>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</si>
  <si>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</si>
  <si>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</si>
  <si>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</si>
  <si>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</si>
  <si>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</si>
  <si>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</si>
  <si>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</si>
  <si>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</si>
  <si>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</si>
  <si>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</si>
  <si>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</si>
  <si>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</si>
  <si>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</si>
  <si>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</si>
  <si>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</si>
  <si>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</si>
  <si>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</si>
  <si>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</si>
  <si>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</si>
  <si>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</si>
  <si>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</si>
  <si>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</si>
  <si>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</si>
  <si>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</si>
  <si>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</si>
  <si>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</si>
  <si>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</si>
  <si>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</si>
  <si>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</si>
  <si>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</si>
  <si>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</si>
  <si>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</si>
  <si>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</si>
  <si>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</si>
  <si>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</si>
  <si>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</si>
  <si>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</si>
  <si>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</si>
  <si>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</si>
  <si>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</si>
  <si>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</si>
  <si>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</si>
  <si>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</si>
  <si>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</si>
  <si>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</si>
  <si>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</si>
  <si>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</si>
  <si>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</si>
  <si>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</si>
  <si>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</si>
  <si>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</si>
  <si>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</si>
  <si>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</si>
  <si>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</si>
  <si>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</si>
  <si>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</si>
  <si>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</si>
  <si>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</si>
  <si>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</si>
  <si>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</si>
  <si>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</si>
  <si>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</si>
  <si>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</si>
  <si>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</si>
  <si>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</si>
  <si>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</si>
  <si>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</si>
  <si>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</si>
  <si>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</si>
  <si>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</si>
  <si>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</si>
  <si>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</si>
  <si>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</si>
  <si>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</si>
  <si>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</si>
  <si>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</si>
  <si>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</si>
  <si>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</si>
  <si>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</si>
  <si>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</si>
  <si>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</si>
  <si>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</si>
  <si>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</si>
  <si>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</si>
  <si>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</si>
  <si>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</si>
  <si>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</si>
  <si>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</si>
  <si>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</si>
  <si>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</si>
  <si>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</si>
  <si>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</si>
  <si>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</si>
  <si>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</si>
  <si>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</si>
  <si>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</si>
  <si>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</si>
  <si>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</si>
  <si>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</si>
  <si>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</si>
  <si>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</si>
  <si>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</si>
  <si>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</si>
  <si>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</si>
  <si>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</si>
  <si>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</si>
  <si>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</si>
  <si>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</si>
  <si>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</si>
  <si>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</si>
  <si>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</si>
  <si>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</si>
  <si>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</si>
  <si>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</si>
  <si>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</si>
  <si>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</si>
  <si>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</si>
  <si>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</si>
  <si>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</si>
  <si>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</si>
  <si>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</si>
  <si>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</si>
  <si>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</si>
  <si>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</si>
  <si>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</si>
  <si>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</si>
  <si>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</si>
  <si>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</si>
  <si>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</si>
  <si>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</si>
  <si>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</si>
  <si>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</si>
  <si>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</si>
  <si>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</si>
  <si>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</si>
  <si>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</si>
  <si>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</si>
  <si>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</si>
  <si>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</si>
  <si>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</si>
  <si>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</si>
  <si>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</si>
  <si>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</si>
  <si>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</si>
  <si>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</si>
  <si>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</si>
  <si>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</si>
  <si>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</si>
  <si>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</si>
  <si>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</si>
  <si>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</si>
  <si>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</si>
  <si>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</si>
  <si>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</si>
  <si>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</si>
  <si>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</si>
  <si>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</si>
  <si>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</si>
  <si>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</si>
  <si>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</si>
  <si>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</si>
  <si>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</si>
  <si>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</si>
  <si>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</si>
  <si>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</si>
  <si>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</si>
  <si>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</si>
  <si>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</si>
  <si>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</si>
  <si>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</si>
  <si>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</si>
  <si>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</si>
  <si>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</si>
  <si>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</si>
  <si>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</si>
  <si>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</si>
  <si>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</si>
  <si>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</si>
  <si>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</si>
  <si>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</si>
  <si>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</si>
  <si>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</si>
  <si>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</si>
  <si>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</si>
  <si>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</si>
  <si>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</si>
  <si>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</si>
  <si>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</si>
  <si>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</si>
  <si>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</si>
  <si>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</si>
  <si>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</si>
  <si>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</si>
  <si>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</si>
  <si>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</si>
  <si>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</si>
  <si>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</si>
  <si>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</si>
  <si>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</si>
  <si>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</si>
  <si>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</si>
  <si>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</si>
  <si>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</si>
  <si>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</si>
  <si>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</si>
  <si>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</si>
  <si>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</si>
  <si>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</si>
  <si>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</si>
  <si>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</si>
  <si>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</si>
  <si>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</si>
  <si>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</si>
  <si>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</si>
  <si>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</si>
  <si>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</si>
  <si>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</si>
  <si>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</si>
  <si>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</si>
  <si>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</si>
  <si>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</si>
  <si>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</si>
  <si>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</si>
  <si>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</si>
  <si>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</si>
  <si>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</si>
  <si>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</si>
  <si>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</si>
  <si>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</si>
  <si>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</si>
  <si>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</si>
  <si>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</si>
  <si>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</si>
  <si>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</si>
  <si>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</si>
  <si>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</si>
  <si>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</si>
  <si>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</si>
  <si>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</si>
  <si>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</si>
  <si>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</si>
  <si>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</si>
  <si>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</si>
  <si>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</si>
  <si>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</si>
  <si>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</si>
  <si>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</si>
  <si>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</si>
  <si>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</si>
  <si>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</si>
  <si>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</si>
  <si>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</si>
  <si>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</si>
  <si>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</si>
  <si>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</si>
  <si>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</si>
  <si>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</si>
  <si>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</si>
  <si>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</si>
  <si>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</si>
  <si>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</si>
  <si>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</si>
  <si>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</si>
  <si>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</si>
  <si>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</si>
  <si>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</si>
  <si>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</si>
  <si>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</si>
  <si>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</si>
  <si>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</si>
  <si>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</si>
  <si>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</si>
  <si>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</si>
  <si>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</si>
  <si>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</si>
  <si>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</si>
  <si>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</si>
  <si>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</si>
  <si>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</si>
  <si>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</si>
  <si>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</si>
  <si>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</si>
  <si>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</si>
  <si>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</si>
  <si>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</si>
  <si>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</si>
  <si>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</si>
  <si>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</si>
  <si>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</si>
  <si>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</si>
  <si>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</si>
  <si>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</si>
  <si>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</si>
  <si>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</si>
  <si>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</si>
  <si>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</si>
  <si>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</si>
  <si>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</si>
  <si>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</si>
  <si>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</si>
  <si>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</si>
  <si>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</si>
  <si>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</si>
  <si>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</si>
  <si>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</si>
  <si>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</si>
  <si>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</si>
  <si>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</si>
  <si>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</si>
  <si>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</si>
  <si>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</si>
  <si>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</si>
  <si>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</si>
  <si>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</si>
  <si>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</si>
  <si>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</si>
  <si>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</si>
  <si>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</si>
  <si>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</si>
  <si>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</si>
  <si>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</si>
  <si>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</si>
  <si>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</si>
  <si>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</si>
  <si>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</si>
  <si>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</si>
  <si>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</si>
  <si>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</si>
  <si>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</si>
  <si>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</si>
  <si>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</si>
  <si>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</si>
  <si>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</si>
  <si>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</si>
  <si>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</si>
  <si>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</si>
  <si>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</si>
  <si>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</si>
  <si>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</si>
  <si>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</si>
  <si>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</si>
  <si>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</si>
  <si>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</si>
  <si>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</si>
  <si>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</si>
  <si>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</si>
  <si>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</si>
  <si>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</si>
  <si>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</si>
  <si>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</si>
  <si>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</si>
  <si>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</si>
  <si>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</si>
  <si>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</si>
  <si>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</si>
  <si>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</si>
  <si>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</si>
  <si>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</si>
  <si>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</si>
  <si>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</si>
  <si>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</si>
  <si>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</si>
  <si>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</si>
  <si>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</si>
  <si>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</si>
  <si>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</si>
  <si>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</si>
  <si>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</si>
  <si>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</si>
  <si>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</si>
  <si>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</si>
  <si>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</si>
  <si>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</si>
  <si>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</si>
  <si>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</si>
  <si>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</si>
  <si>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</si>
  <si>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</si>
  <si>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</si>
  <si>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</si>
  <si>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</si>
  <si>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</si>
  <si>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</si>
  <si>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</si>
  <si>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</si>
  <si>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</si>
  <si>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</si>
  <si>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</si>
  <si>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</si>
  <si>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</si>
  <si>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</si>
  <si>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</si>
  <si>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</si>
  <si>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</si>
  <si>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</si>
  <si>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</si>
  <si>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</si>
  <si>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</si>
  <si>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</si>
  <si>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</si>
  <si>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</si>
  <si>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</si>
  <si>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</si>
  <si>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</si>
  <si>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</si>
  <si>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</si>
  <si>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</si>
  <si>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</si>
  <si>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</si>
  <si>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</si>
  <si>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</si>
  <si>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</si>
  <si>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</si>
  <si>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</si>
  <si>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</si>
  <si>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</si>
  <si>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</si>
  <si>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</si>
  <si>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</si>
  <si>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</si>
  <si>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</si>
  <si>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</si>
  <si>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</si>
  <si>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</si>
  <si>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</si>
  <si>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</si>
  <si>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</si>
  <si>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</si>
  <si>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</si>
  <si>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</si>
  <si>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</si>
  <si>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</si>
  <si>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</si>
  <si>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</si>
  <si>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</si>
  <si>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</si>
  <si>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</si>
  <si>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</si>
  <si>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</si>
  <si>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</si>
  <si>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</si>
  <si>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</si>
  <si>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</si>
  <si>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</si>
  <si>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</si>
  <si>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</si>
  <si>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</si>
  <si>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</si>
  <si>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</si>
  <si>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</si>
  <si>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</si>
  <si>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</si>
  <si>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</si>
  <si>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</si>
  <si>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</si>
  <si>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</si>
  <si>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</si>
  <si>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</si>
  <si>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</si>
  <si>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</si>
  <si>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</si>
  <si>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</si>
  <si>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</si>
  <si>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</si>
  <si>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</si>
  <si>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</si>
  <si>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</si>
  <si>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</si>
  <si>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</si>
  <si>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</si>
  <si>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</si>
  <si>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</si>
  <si>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</si>
  <si>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</si>
  <si>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</si>
  <si>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</si>
  <si>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</si>
  <si>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</si>
  <si>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</si>
  <si>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</si>
  <si>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</si>
  <si>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</si>
  <si>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</si>
  <si>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</si>
  <si>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</si>
  <si>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</si>
  <si>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</si>
  <si>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</si>
  <si>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</si>
  <si>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</si>
  <si>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</si>
  <si>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</si>
  <si>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</si>
  <si>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</si>
  <si>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</si>
  <si>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</si>
  <si>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</si>
  <si>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</si>
  <si>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</si>
  <si>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</si>
  <si>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</si>
  <si>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</si>
  <si>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</si>
  <si>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</si>
  <si>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</si>
  <si>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</si>
  <si>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</si>
  <si>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</si>
  <si>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</si>
  <si>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</si>
  <si>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</si>
  <si>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</si>
  <si>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</si>
  <si>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</si>
  <si>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</si>
  <si>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</si>
  <si>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</si>
  <si>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</si>
  <si>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</si>
  <si>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</si>
  <si>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</si>
  <si>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</si>
  <si>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</si>
  <si>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</si>
  <si>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</si>
  <si>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</si>
  <si>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</si>
  <si>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</si>
  <si>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</si>
  <si>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</si>
  <si>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</si>
  <si>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</si>
  <si>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</si>
  <si>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</si>
  <si>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</si>
  <si>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</si>
  <si>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</si>
  <si>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</si>
  <si>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</si>
  <si>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</si>
  <si>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</si>
  <si>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</si>
  <si>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</si>
  <si>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</si>
  <si>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</si>
  <si>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</si>
  <si>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</si>
  <si>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</si>
  <si>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</si>
  <si>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</si>
  <si>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</si>
  <si>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</si>
  <si>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</si>
  <si>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</si>
  <si>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</si>
  <si>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</si>
  <si>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</si>
  <si>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</si>
  <si>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</si>
  <si>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</si>
  <si>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</si>
  <si>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</si>
  <si>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</si>
  <si>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</si>
  <si>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</si>
  <si>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</si>
  <si>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</si>
  <si>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</si>
  <si>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</si>
  <si>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</si>
  <si>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</si>
  <si>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</si>
  <si>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</si>
  <si>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</si>
  <si>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</si>
  <si>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</si>
  <si>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</si>
  <si>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</si>
  <si>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</si>
  <si>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</si>
  <si>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</si>
  <si>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</si>
  <si>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</si>
  <si>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</si>
  <si>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</si>
  <si>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</si>
  <si>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</si>
  <si>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</si>
  <si>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</si>
  <si>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</si>
  <si>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</si>
  <si>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</si>
  <si>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</si>
  <si>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</si>
  <si>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</si>
  <si>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</si>
  <si>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</si>
  <si>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</si>
  <si>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</si>
  <si>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</si>
  <si>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</si>
  <si>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</si>
  <si>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</si>
  <si>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</si>
  <si>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</si>
  <si>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</si>
  <si>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</si>
  <si>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</si>
  <si>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</si>
  <si>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</si>
  <si>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</si>
  <si>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</si>
  <si>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</si>
  <si>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</si>
  <si>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</si>
  <si>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</si>
  <si>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</si>
  <si>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</si>
  <si>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</si>
  <si>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</si>
  <si>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</si>
  <si>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</si>
  <si>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</si>
  <si>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</si>
  <si>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</si>
  <si>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</si>
  <si>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</si>
  <si>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</si>
  <si>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</si>
  <si>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</si>
  <si>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</si>
  <si>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</si>
  <si>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</si>
  <si>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</si>
  <si>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</si>
  <si>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</si>
  <si>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</si>
  <si>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</si>
  <si>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</si>
  <si>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</si>
  <si>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</si>
  <si>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</si>
  <si>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</si>
  <si>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</si>
  <si>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</si>
  <si>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</si>
  <si>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</si>
  <si>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</si>
  <si>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</si>
  <si>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</si>
  <si>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</si>
  <si>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</si>
  <si>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</si>
  <si>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</si>
  <si>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</si>
  <si>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</si>
  <si>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</si>
  <si>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</si>
  <si>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</si>
  <si>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</si>
  <si>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</si>
  <si>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</si>
  <si>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</si>
  <si>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</si>
  <si>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</si>
  <si>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</si>
  <si>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</si>
  <si>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</si>
  <si>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</si>
  <si>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</si>
  <si>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</si>
  <si>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</si>
  <si>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</si>
  <si>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</si>
  <si>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</si>
  <si>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</si>
  <si>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</si>
  <si>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</si>
  <si>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</si>
  <si>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</si>
  <si>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</si>
  <si>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</si>
  <si>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</si>
  <si>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</si>
  <si>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</si>
  <si>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</si>
  <si>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</si>
  <si>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</si>
  <si>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</si>
  <si>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</si>
  <si>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</si>
  <si>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</si>
  <si>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</si>
  <si>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</si>
  <si>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</si>
  <si>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</si>
  <si>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</si>
  <si>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</si>
  <si>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</si>
  <si>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</si>
  <si>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</si>
  <si>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</si>
  <si>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</si>
  <si>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</si>
  <si>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</si>
  <si>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</si>
  <si>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</si>
  <si>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</si>
  <si>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</si>
  <si>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</si>
  <si>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</si>
  <si>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</si>
  <si>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</si>
  <si>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</si>
  <si>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</si>
  <si>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</si>
  <si>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</si>
  <si>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</si>
  <si>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</si>
  <si>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</si>
  <si>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</si>
  <si>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</si>
  <si>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</si>
  <si>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</si>
  <si>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</si>
  <si>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</si>
  <si>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</si>
  <si>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</si>
  <si>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</si>
  <si>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</si>
  <si>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</si>
  <si>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</si>
  <si>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</si>
  <si>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</si>
  <si>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</si>
  <si>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</si>
  <si>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</si>
  <si>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</si>
  <si>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</si>
  <si>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</si>
  <si>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</si>
  <si>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</si>
  <si>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</si>
  <si>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</si>
  <si>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</si>
  <si>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</si>
  <si>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</si>
  <si>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</si>
  <si>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</si>
  <si>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</si>
  <si>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</si>
  <si>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</si>
  <si>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</si>
  <si>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</si>
  <si>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</si>
  <si>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</si>
  <si>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</si>
  <si>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</si>
  <si>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</si>
  <si>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</si>
  <si>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</si>
  <si>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</si>
  <si>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</si>
  <si>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</si>
  <si>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</si>
  <si>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</si>
  <si>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</si>
  <si>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</si>
  <si>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</si>
  <si>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</si>
  <si>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</si>
  <si>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</si>
  <si>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</si>
  <si>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</si>
  <si>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</si>
  <si>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</si>
  <si>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</si>
  <si>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</si>
  <si>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</si>
  <si>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</si>
  <si>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</si>
  <si>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</si>
  <si>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</si>
  <si>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</si>
  <si>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</si>
  <si>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</si>
  <si>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</si>
  <si>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</si>
  <si>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</si>
  <si>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</si>
  <si>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</si>
  <si>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</si>
  <si>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</si>
  <si>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</si>
  <si>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</si>
  <si>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</si>
  <si>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</si>
  <si>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</si>
  <si>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</si>
  <si>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</si>
  <si>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</si>
  <si>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</si>
  <si>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</si>
  <si>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</si>
  <si>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</si>
  <si>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</si>
  <si>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</si>
  <si>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</si>
  <si>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</si>
  <si>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</si>
  <si>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</si>
  <si>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</si>
  <si>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</si>
  <si>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</si>
  <si>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</si>
  <si>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</si>
  <si>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</si>
  <si>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</si>
  <si>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</si>
  <si>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</si>
  <si>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</si>
  <si>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</si>
  <si>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</si>
  <si>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</si>
  <si>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</si>
  <si>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</si>
  <si>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</si>
  <si>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</si>
  <si>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</si>
  <si>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</si>
  <si>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</si>
  <si>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</si>
  <si>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</si>
  <si>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</si>
  <si>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</si>
  <si>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</si>
  <si>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</si>
  <si>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</si>
  <si>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</si>
  <si>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</si>
  <si>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</si>
  <si>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</si>
  <si>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</si>
  <si>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</si>
  <si>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</si>
  <si>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</si>
  <si>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</si>
  <si>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</si>
  <si>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</si>
  <si>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</si>
  <si>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</si>
  <si>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</si>
  <si>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</si>
  <si>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</si>
  <si>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</si>
  <si>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</si>
  <si>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</si>
  <si>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</si>
  <si>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</si>
  <si>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</si>
  <si>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</si>
  <si>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</si>
  <si>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</si>
  <si>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</si>
  <si>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</si>
  <si>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</si>
  <si>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</si>
  <si>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</si>
  <si>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</si>
  <si>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</si>
  <si>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</si>
  <si>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</si>
  <si>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</si>
  <si>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</si>
  <si>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</si>
  <si>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</si>
  <si>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</si>
  <si>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</si>
  <si>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</si>
  <si>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</si>
  <si>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</si>
  <si>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</si>
  <si>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</si>
  <si>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</si>
  <si>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</si>
  <si>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</si>
  <si>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</si>
  <si>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</si>
  <si>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</si>
  <si>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</si>
  <si>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</si>
  <si>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</si>
  <si>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</si>
  <si>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</si>
  <si>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</si>
  <si>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</si>
  <si>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</si>
  <si>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</si>
  <si>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</si>
  <si>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</si>
  <si>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</si>
  <si>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</si>
  <si>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</si>
  <si>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</si>
  <si>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</si>
  <si>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</si>
  <si>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</si>
  <si>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</si>
  <si>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</si>
  <si>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</si>
  <si>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</si>
  <si>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</si>
  <si>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</si>
  <si>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</si>
  <si>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</si>
  <si>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</si>
  <si>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</si>
  <si>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</si>
  <si>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</si>
  <si>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</si>
  <si>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</si>
  <si>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</si>
  <si>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</si>
  <si>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</si>
  <si>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</si>
  <si>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</si>
  <si>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</si>
  <si>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</si>
  <si>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</si>
  <si>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</si>
  <si>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</si>
  <si>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</si>
  <si>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</si>
  <si>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</si>
  <si>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</si>
  <si>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</si>
  <si>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</si>
  <si>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</si>
  <si>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</si>
  <si>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</si>
  <si>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</si>
  <si>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</si>
  <si>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</si>
  <si>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</si>
  <si>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</si>
  <si>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</si>
  <si>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</si>
  <si>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</si>
  <si>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</si>
  <si>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</si>
  <si>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</si>
  <si>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</si>
  <si>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</si>
  <si>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</si>
  <si>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</si>
  <si>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</si>
  <si>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</si>
  <si>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</si>
  <si>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</si>
  <si>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</si>
  <si>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</si>
  <si>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</si>
  <si>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</si>
  <si>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</si>
  <si>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</si>
  <si>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</si>
  <si>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</si>
  <si>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</si>
  <si>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</si>
  <si>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</si>
  <si>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</si>
  <si>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</si>
  <si>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</si>
  <si>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</si>
  <si>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</si>
  <si>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</si>
  <si>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</si>
  <si>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</si>
  <si>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</si>
  <si>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</si>
  <si>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</si>
  <si>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</si>
  <si>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</si>
  <si>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</si>
  <si>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</si>
  <si>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</si>
  <si>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</si>
  <si>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</si>
  <si>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</si>
  <si>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</si>
  <si>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</si>
  <si>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</si>
  <si>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</si>
  <si>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</si>
  <si>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</si>
  <si>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</si>
  <si>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</si>
  <si>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</si>
  <si>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</si>
  <si>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</si>
  <si>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</si>
  <si>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</si>
  <si>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</si>
  <si>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</si>
  <si>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</si>
  <si>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</si>
  <si>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</si>
  <si>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</si>
  <si>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</si>
  <si>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</si>
  <si>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</si>
  <si>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</si>
  <si>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</si>
  <si>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</si>
  <si>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</si>
  <si>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</si>
  <si>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</si>
  <si>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</si>
  <si>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</si>
  <si>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</si>
  <si>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</si>
  <si>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</si>
  <si>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</si>
  <si>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</si>
  <si>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</si>
  <si>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</si>
  <si>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</si>
  <si>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</si>
  <si>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</si>
  <si>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</si>
  <si>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</si>
  <si>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</si>
  <si>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</si>
  <si>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</si>
  <si>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</si>
  <si>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</si>
  <si>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</si>
  <si>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</si>
  <si>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</si>
  <si>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</si>
  <si>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</si>
  <si>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</si>
  <si>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</si>
  <si>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</si>
  <si>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</si>
  <si>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</si>
  <si>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</si>
  <si>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</si>
  <si>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</si>
  <si>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</si>
  <si>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</si>
  <si>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</si>
  <si>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</si>
  <si>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</si>
  <si>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</si>
  <si>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</si>
  <si>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</si>
  <si>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</si>
  <si>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</si>
  <si>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</si>
  <si>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</si>
  <si>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</si>
  <si>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</si>
  <si>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</si>
  <si>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</si>
  <si>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</si>
  <si>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</si>
  <si>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</si>
  <si>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</si>
  <si>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</si>
  <si>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</si>
  <si>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</si>
  <si>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</si>
  <si>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</si>
  <si>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</si>
  <si>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</si>
  <si>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</si>
  <si>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</si>
  <si>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</si>
  <si>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</si>
  <si>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</si>
  <si>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</si>
  <si>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</si>
  <si>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</si>
  <si>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</si>
  <si>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</si>
  <si>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</si>
  <si>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</si>
  <si>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</si>
  <si>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</si>
  <si>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</si>
  <si>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</si>
  <si>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</si>
  <si>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</si>
  <si>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</si>
  <si>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</si>
  <si>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</si>
  <si>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</si>
  <si>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</si>
  <si>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</si>
  <si>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</si>
  <si>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</si>
  <si>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</si>
  <si>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</si>
  <si>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</si>
  <si>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</si>
  <si>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</si>
  <si>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</si>
  <si>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</si>
  <si>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</si>
  <si>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</si>
  <si>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</si>
  <si>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</si>
  <si>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</si>
  <si>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</si>
  <si>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</si>
  <si>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</si>
  <si>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</si>
  <si>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</si>
  <si>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</si>
  <si>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</si>
  <si>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</si>
  <si>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</si>
  <si>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</si>
  <si>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</si>
  <si>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</si>
  <si>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</si>
  <si>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</si>
  <si>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</si>
  <si>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</si>
  <si>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</si>
  <si>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</si>
  <si>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</si>
  <si>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</si>
  <si>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</si>
  <si>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</si>
  <si>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</si>
  <si>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</si>
  <si>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</si>
  <si>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</si>
  <si>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</si>
  <si>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</si>
  <si>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</si>
  <si>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</si>
  <si>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</si>
  <si>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</si>
  <si>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</si>
  <si>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</si>
  <si>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</si>
  <si>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</si>
  <si>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</si>
  <si>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</si>
  <si>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</si>
  <si>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</si>
  <si>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</si>
  <si>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</si>
  <si>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</si>
  <si>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</si>
  <si>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</si>
  <si>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</si>
  <si>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</si>
  <si>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</si>
  <si>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</si>
  <si>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</si>
  <si>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</si>
  <si>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</si>
  <si>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</si>
  <si>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</si>
  <si>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</si>
  <si>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</si>
  <si>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</si>
  <si>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</si>
  <si>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</si>
  <si>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</si>
  <si>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</si>
  <si>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</si>
  <si>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</si>
  <si>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</si>
  <si>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</si>
  <si>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</si>
  <si>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</si>
  <si>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</si>
  <si>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</si>
  <si>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</si>
  <si>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</si>
  <si>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</si>
  <si>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</si>
  <si>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</si>
  <si>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</si>
  <si>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</si>
  <si>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</si>
  <si>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</si>
  <si>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</si>
  <si>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</si>
  <si>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</si>
  <si>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</si>
  <si>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</si>
  <si>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</si>
  <si>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</si>
  <si>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</si>
  <si>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</si>
  <si>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</si>
  <si>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</si>
  <si>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</si>
  <si>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</si>
  <si>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</si>
  <si>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</si>
  <si>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</si>
  <si>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</si>
  <si>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</si>
  <si>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</si>
  <si>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</si>
  <si>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</si>
  <si>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</si>
  <si>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</si>
  <si>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</si>
  <si>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</si>
  <si>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</si>
  <si>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</si>
  <si>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</si>
  <si>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</si>
  <si>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</si>
  <si>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</si>
  <si>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</si>
  <si>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</si>
  <si>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</si>
  <si>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</si>
  <si>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</si>
  <si>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</si>
  <si>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</si>
  <si>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</si>
  <si>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</si>
  <si>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</si>
  <si>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</si>
  <si>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</si>
  <si>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</si>
  <si>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</si>
  <si>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</si>
  <si>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</si>
  <si>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</si>
  <si>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</si>
  <si>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</si>
  <si>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</si>
  <si>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</si>
  <si>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</si>
  <si>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</si>
  <si>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</si>
  <si>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</si>
  <si>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</si>
  <si>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</si>
  <si>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</si>
  <si>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</si>
  <si>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</si>
  <si>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</si>
  <si>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</si>
  <si>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</si>
  <si>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</si>
  <si>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</si>
  <si>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</si>
  <si>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</si>
  <si>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</si>
  <si>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</si>
  <si>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</si>
  <si>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</si>
  <si>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</si>
  <si>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</si>
  <si>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</si>
  <si>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</si>
  <si>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</si>
  <si>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</si>
  <si>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</si>
  <si>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</si>
  <si>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</si>
  <si>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</si>
  <si>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</si>
  <si>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</si>
  <si>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</si>
  <si>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</si>
  <si>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</si>
  <si>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</si>
  <si>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</si>
  <si>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</si>
  <si>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</si>
  <si>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</si>
  <si>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</si>
  <si>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</si>
  <si>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</si>
  <si>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</si>
  <si>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</si>
  <si>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</si>
  <si>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</si>
  <si>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</si>
  <si>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</si>
  <si>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</si>
  <si>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</si>
  <si>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</si>
  <si>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</si>
  <si>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</si>
  <si>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</si>
  <si>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</si>
  <si>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</si>
  <si>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</si>
  <si>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</si>
  <si>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</si>
  <si>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</si>
  <si>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</si>
  <si>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</si>
  <si>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</si>
  <si>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</si>
  <si>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</si>
  <si>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</si>
  <si>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</si>
  <si>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</si>
  <si>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</si>
  <si>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</si>
  <si>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</si>
  <si>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</si>
  <si>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</si>
  <si>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</si>
  <si>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</si>
  <si>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</si>
  <si>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</si>
  <si>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</si>
  <si>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</si>
  <si>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</si>
  <si>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</si>
  <si>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</si>
  <si>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</si>
  <si>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</si>
  <si>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</si>
  <si>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</si>
  <si>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</si>
  <si>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</si>
  <si>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</si>
  <si>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</si>
  <si>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</si>
  <si>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</si>
  <si>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</si>
  <si>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</si>
  <si>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</si>
  <si>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</si>
  <si>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</si>
  <si>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</si>
  <si>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</si>
  <si>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</si>
  <si>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</si>
  <si>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</si>
  <si>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</si>
  <si>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</si>
  <si>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</si>
  <si>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</si>
  <si>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</si>
  <si>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</si>
  <si>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</si>
  <si>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</si>
  <si>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</si>
  <si>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</si>
  <si>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</si>
  <si>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</si>
  <si>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</si>
  <si>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</si>
  <si>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</si>
  <si>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</si>
  <si>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</si>
  <si>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</si>
  <si>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</si>
  <si>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</si>
  <si>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</si>
  <si>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</si>
  <si>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</si>
  <si>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</si>
  <si>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</si>
  <si>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</si>
  <si>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</si>
  <si>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</si>
  <si>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</si>
  <si>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</si>
  <si>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</si>
  <si>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</si>
  <si>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</si>
  <si>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</si>
  <si>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</si>
  <si>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</si>
  <si>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</si>
  <si>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</si>
  <si>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</si>
  <si>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</si>
  <si>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</si>
  <si>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</si>
  <si>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</si>
  <si>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</si>
  <si>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</si>
  <si>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</si>
  <si>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</si>
  <si>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</si>
  <si>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</si>
  <si>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</si>
  <si>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</si>
  <si>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</si>
  <si>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</si>
  <si>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</si>
  <si>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</si>
  <si>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</si>
  <si>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</si>
  <si>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</si>
  <si>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</si>
  <si>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</si>
  <si>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</si>
  <si>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</si>
  <si>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</si>
  <si>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</si>
  <si>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</si>
  <si>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</si>
  <si>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</si>
  <si>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</si>
  <si>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</si>
  <si>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</si>
  <si>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</si>
  <si>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</si>
  <si>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</si>
  <si>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</si>
  <si>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</si>
  <si>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</si>
  <si>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</si>
  <si>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</si>
  <si>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</si>
  <si>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</si>
  <si>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</si>
  <si>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</si>
  <si>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</si>
  <si>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</si>
  <si>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</si>
  <si>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</si>
  <si>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</si>
  <si>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</si>
  <si>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</si>
  <si>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</si>
  <si>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</si>
  <si>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</si>
  <si>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</si>
  <si>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</si>
  <si>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</si>
  <si>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</si>
  <si>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</si>
  <si>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</si>
  <si>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</si>
  <si>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</si>
  <si>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</si>
  <si>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</si>
  <si>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</si>
  <si>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</si>
  <si>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</si>
  <si>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</si>
  <si>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</si>
  <si>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</si>
  <si>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</si>
  <si>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</si>
  <si>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</si>
  <si>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</si>
  <si>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</si>
  <si>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</si>
  <si>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</si>
  <si>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</si>
  <si>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</si>
  <si>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</si>
  <si>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</si>
  <si>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</si>
  <si>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</si>
  <si>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</si>
  <si>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</si>
  <si>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</si>
  <si>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</si>
  <si>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</si>
  <si>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</si>
  <si>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</si>
  <si>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</si>
  <si>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</si>
  <si>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</si>
  <si>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</si>
  <si>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</si>
  <si>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</si>
  <si>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</si>
  <si>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</si>
  <si>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</si>
  <si>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</si>
  <si>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</si>
  <si>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</si>
  <si>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</si>
  <si>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</si>
  <si>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</si>
  <si>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</si>
  <si>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</si>
  <si>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</si>
  <si>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</si>
  <si>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</si>
  <si>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</si>
  <si>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</si>
  <si>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</si>
  <si>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</si>
  <si>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</si>
  <si>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</si>
  <si>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</si>
  <si>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</si>
  <si>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</si>
  <si>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</si>
  <si>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</si>
  <si>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</si>
  <si>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</si>
  <si>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</si>
  <si>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</si>
  <si>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</si>
  <si>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</si>
  <si>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</si>
  <si>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</si>
  <si>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</si>
  <si>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</si>
  <si>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</si>
  <si>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</si>
  <si>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</si>
  <si>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</si>
  <si>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</si>
  <si>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</si>
  <si>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</si>
  <si>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</si>
  <si>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</si>
  <si>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</si>
  <si>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</si>
  <si>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</si>
  <si>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</si>
  <si>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</si>
  <si>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</si>
  <si>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</si>
  <si>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</si>
  <si>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</si>
  <si>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</si>
  <si>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</si>
  <si>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</si>
  <si>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</si>
  <si>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</si>
  <si>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</si>
  <si>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</si>
  <si>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</si>
  <si>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</si>
  <si>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</si>
  <si>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</si>
  <si>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</si>
  <si>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</si>
  <si>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</si>
  <si>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</si>
  <si>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</si>
  <si>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</si>
  <si>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</si>
  <si>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</si>
  <si>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</si>
  <si>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</si>
  <si>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</si>
  <si>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</si>
  <si>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</si>
  <si>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</si>
  <si>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</si>
  <si>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</si>
  <si>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</si>
  <si>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</si>
  <si>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</si>
  <si>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</si>
  <si>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</si>
  <si>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</si>
  <si>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</si>
  <si>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</si>
  <si>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</si>
  <si>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</si>
  <si>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</si>
  <si>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</si>
  <si>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</si>
  <si>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</si>
  <si>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</si>
  <si>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</si>
  <si>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</si>
  <si>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</si>
  <si>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</si>
  <si>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</si>
  <si>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</si>
  <si>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</si>
  <si>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</si>
  <si>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</si>
  <si>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</si>
  <si>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</si>
  <si>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</si>
  <si>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</si>
  <si>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</si>
  <si>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</si>
  <si>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</si>
  <si>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</si>
  <si>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</si>
  <si>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</si>
  <si>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</si>
  <si>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</si>
  <si>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</si>
  <si>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</si>
  <si>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</si>
  <si>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</si>
  <si>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</si>
  <si>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</si>
  <si>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</si>
  <si>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</si>
  <si>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</si>
  <si>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</si>
  <si>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</si>
  <si>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</si>
  <si>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</si>
  <si>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</si>
  <si>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</si>
  <si>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</si>
  <si>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</si>
  <si>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</si>
  <si>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</si>
  <si>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</si>
  <si>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</si>
  <si>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</si>
  <si>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</si>
  <si>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</si>
  <si>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</si>
  <si>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</si>
  <si>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</si>
  <si>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</si>
  <si>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</si>
  <si>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</si>
  <si>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</si>
  <si>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</si>
  <si>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</si>
  <si>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</si>
  <si>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</si>
  <si>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</si>
  <si>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</si>
  <si>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</si>
  <si>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</si>
  <si>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</si>
  <si>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</si>
  <si>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</si>
  <si>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</si>
  <si>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</si>
  <si>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</si>
  <si>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</si>
  <si>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</si>
  <si>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</si>
  <si>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</si>
  <si>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</si>
  <si>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</si>
  <si>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</si>
  <si>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</si>
  <si>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</si>
  <si>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</si>
  <si>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</si>
  <si>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</si>
  <si>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</si>
  <si>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</si>
  <si>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</si>
  <si>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</si>
  <si>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</si>
  <si>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</si>
  <si>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</si>
  <si>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</si>
  <si>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</si>
  <si>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</si>
  <si>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</si>
  <si>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</si>
  <si>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</si>
  <si>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</si>
  <si>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</si>
  <si>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</si>
  <si>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</si>
  <si>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</si>
  <si>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</si>
  <si>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</si>
  <si>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</si>
  <si>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</si>
  <si>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</si>
  <si>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</si>
  <si>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</si>
  <si>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</si>
  <si>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</si>
  <si>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</si>
  <si>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</si>
  <si>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</si>
  <si>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</si>
  <si>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</si>
  <si>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</si>
  <si>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</si>
  <si>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</si>
  <si>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</si>
  <si>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</si>
  <si>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</si>
  <si>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</si>
  <si>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</si>
  <si>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</si>
  <si>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</si>
  <si>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</si>
  <si>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</si>
  <si>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</si>
  <si>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</si>
  <si>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</si>
  <si>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</si>
  <si>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</si>
  <si>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</si>
  <si>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</si>
  <si>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</si>
  <si>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</si>
  <si>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</si>
  <si>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</si>
  <si>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</si>
  <si>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</si>
  <si>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</si>
  <si>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</si>
  <si>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</si>
  <si>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</si>
  <si>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</si>
  <si>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</si>
  <si>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</si>
  <si>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</si>
  <si>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</si>
  <si>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</si>
  <si>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</si>
  <si>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</si>
  <si>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</si>
  <si>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</si>
  <si>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</si>
  <si>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</si>
  <si>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</si>
  <si>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</si>
  <si>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</si>
  <si>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</si>
  <si>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</si>
  <si>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</si>
  <si>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</si>
  <si>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</si>
  <si>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</si>
  <si>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</si>
  <si>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</si>
  <si>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</si>
  <si>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</si>
  <si>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</si>
  <si>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</si>
  <si>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</si>
  <si>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</si>
  <si>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</si>
  <si>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</si>
  <si>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</si>
  <si>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</si>
  <si>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</si>
  <si>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</si>
  <si>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</si>
  <si>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</si>
  <si>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</si>
  <si>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</si>
  <si>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</si>
  <si>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</si>
  <si>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</si>
  <si>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</si>
  <si>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</si>
  <si>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</si>
  <si>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</si>
  <si>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</si>
  <si>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</si>
  <si>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</si>
  <si>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</si>
  <si>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</si>
  <si>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</si>
  <si>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</si>
  <si>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</si>
  <si>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</si>
  <si>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</si>
  <si>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</si>
  <si>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</si>
  <si>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</si>
  <si>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</si>
  <si>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</si>
  <si>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</si>
  <si>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</si>
  <si>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</si>
  <si>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</si>
  <si>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</si>
  <si>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</si>
  <si>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</si>
  <si>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</si>
  <si>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</si>
  <si>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</si>
  <si>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</si>
  <si>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</si>
  <si>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</si>
  <si>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</si>
  <si>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</si>
  <si>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</si>
  <si>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</si>
  <si>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</si>
  <si>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</si>
  <si>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</si>
  <si>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</si>
  <si>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</si>
  <si>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</si>
  <si>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</si>
  <si>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</si>
  <si>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</si>
  <si>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</si>
  <si>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</si>
  <si>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</si>
  <si>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</si>
  <si>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</si>
  <si>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</si>
  <si>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</si>
  <si>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</si>
  <si>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</si>
  <si>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</si>
  <si>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</si>
  <si>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</si>
  <si>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</si>
  <si>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</si>
  <si>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</si>
  <si>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</si>
  <si>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</si>
  <si>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</si>
  <si>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</si>
  <si>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</si>
  <si>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</si>
  <si>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</si>
  <si>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</si>
  <si>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</si>
  <si>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</si>
  <si>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</si>
  <si>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</si>
  <si>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</si>
  <si>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</si>
  <si>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</si>
  <si>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</si>
  <si>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</si>
  <si>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</si>
  <si>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</si>
  <si>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</si>
  <si>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</si>
  <si>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</si>
  <si>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</si>
  <si>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</si>
  <si>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</si>
  <si>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</si>
  <si>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</si>
  <si>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</si>
  <si>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</si>
  <si>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</si>
  <si>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</si>
  <si>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</si>
  <si>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</si>
  <si>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</si>
  <si>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</si>
  <si>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</si>
  <si>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</si>
  <si>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</si>
  <si>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</si>
  <si>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</si>
  <si>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</si>
  <si>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</si>
  <si>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</si>
  <si>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</si>
  <si>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</si>
  <si>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</si>
  <si>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</si>
  <si>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</si>
  <si>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</si>
  <si>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</si>
  <si>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</si>
  <si>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</si>
  <si>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</si>
  <si>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</si>
  <si>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</si>
  <si>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</si>
  <si>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</si>
  <si>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</si>
  <si>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</si>
  <si>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</si>
  <si>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</si>
  <si>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</si>
  <si>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</si>
  <si>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</si>
  <si>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</si>
  <si>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</si>
  <si>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</si>
  <si>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</si>
  <si>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</si>
  <si>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</si>
  <si>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</si>
  <si>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</si>
  <si>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</si>
  <si>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</si>
  <si>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</si>
  <si>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</si>
  <si>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</si>
  <si>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</si>
  <si>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</si>
  <si>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</si>
  <si>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</si>
  <si>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</si>
  <si>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</si>
  <si>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</si>
  <si>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</si>
  <si>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</si>
  <si>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</si>
  <si>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</si>
  <si>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</si>
  <si>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</si>
  <si>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</si>
  <si>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</si>
  <si>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</si>
  <si>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</si>
  <si>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</si>
  <si>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</si>
  <si>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</si>
  <si>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</si>
  <si>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</si>
  <si>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</si>
  <si>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</si>
  <si>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</si>
  <si>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</si>
  <si>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</si>
  <si>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</si>
  <si>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</si>
  <si>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</si>
  <si>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</si>
  <si>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</si>
  <si>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</si>
  <si>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</si>
  <si>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</si>
  <si>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</si>
  <si>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</si>
  <si>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</si>
  <si>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</si>
  <si>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</si>
  <si>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</si>
  <si>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</si>
  <si>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</si>
  <si>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</si>
  <si>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</si>
  <si>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</si>
  <si>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</si>
  <si>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</si>
  <si>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</si>
  <si>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</si>
  <si>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</si>
  <si>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</si>
  <si>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</si>
  <si>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</si>
  <si>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</si>
  <si>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</si>
  <si>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</si>
  <si>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</si>
  <si>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</si>
  <si>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</si>
  <si>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</si>
  <si>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</si>
  <si>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</si>
  <si>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</si>
  <si>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</si>
  <si>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</si>
  <si>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</si>
  <si>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</si>
  <si>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</si>
  <si>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</si>
  <si>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</si>
  <si>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</si>
  <si>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</si>
  <si>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</si>
  <si>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</si>
  <si>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</si>
  <si>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</si>
  <si>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</si>
  <si>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</si>
  <si>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</si>
  <si>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</si>
  <si>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</si>
  <si>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</si>
  <si>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</si>
  <si>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</si>
  <si>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</si>
  <si>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</si>
  <si>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</si>
  <si>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</si>
  <si>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</si>
  <si>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</si>
  <si>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</si>
  <si>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</si>
  <si>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</si>
  <si>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</si>
  <si>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</si>
  <si>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</si>
  <si>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</si>
  <si>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</si>
  <si>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</si>
  <si>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</si>
  <si>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</si>
  <si>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</si>
  <si>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</si>
  <si>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</si>
  <si>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</si>
  <si>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</si>
  <si>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</si>
  <si>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</si>
  <si>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</si>
  <si>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</si>
  <si>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</si>
  <si>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</si>
  <si>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</si>
  <si>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</si>
  <si>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</si>
  <si>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</si>
  <si>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</si>
  <si>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</si>
  <si>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</si>
  <si>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</si>
  <si>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</si>
  <si>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</si>
  <si>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</si>
  <si>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</si>
  <si>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</si>
  <si>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</si>
  <si>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</si>
  <si>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</si>
  <si>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</si>
  <si>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</si>
  <si>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</si>
  <si>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</si>
  <si>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</si>
  <si>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</si>
  <si>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</si>
  <si>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</si>
  <si>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</si>
  <si>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</si>
  <si>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</si>
  <si>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</si>
  <si>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</si>
  <si>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</si>
  <si>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</si>
  <si>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</si>
  <si>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</si>
  <si>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</si>
  <si>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</si>
  <si>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</si>
  <si>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</si>
  <si>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</si>
  <si>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</si>
  <si>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</si>
  <si>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</si>
  <si>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</si>
  <si>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</si>
  <si>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</si>
  <si>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</si>
  <si>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</si>
  <si>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</si>
  <si>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</si>
  <si>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</si>
  <si>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</si>
  <si>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</si>
  <si>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</si>
  <si>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</si>
  <si>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</si>
  <si>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</si>
  <si>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</si>
  <si>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</si>
  <si>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</si>
  <si>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</si>
  <si>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</si>
  <si>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</si>
  <si>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</si>
  <si>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</si>
  <si>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</si>
  <si>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</si>
  <si>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</si>
  <si>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</si>
  <si>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</si>
  <si>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</si>
  <si>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</si>
  <si>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</si>
  <si>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</si>
  <si>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</si>
  <si>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</si>
  <si>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</si>
  <si>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</si>
  <si>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</si>
  <si>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</si>
  <si>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</si>
  <si>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</si>
  <si>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</si>
  <si>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</si>
  <si>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</si>
  <si>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</si>
  <si>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</si>
  <si>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</si>
  <si>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</si>
  <si>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</si>
  <si>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</si>
  <si>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</si>
  <si>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</si>
  <si>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</si>
  <si>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</si>
  <si>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</si>
  <si>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</si>
  <si>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</si>
  <si>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</si>
  <si>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</si>
  <si>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</si>
  <si>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</si>
  <si>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</si>
  <si>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</si>
  <si>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</si>
  <si>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</si>
  <si>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</si>
  <si>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</si>
  <si>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</si>
  <si>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</si>
  <si>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</si>
  <si>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</si>
  <si>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</si>
  <si>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</si>
  <si>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</si>
  <si>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</si>
  <si>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</si>
  <si>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</si>
  <si>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</si>
  <si>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</si>
  <si>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</si>
  <si>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</si>
  <si>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</si>
  <si>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</si>
  <si>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</si>
  <si>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</si>
  <si>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</si>
  <si>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</si>
  <si>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</si>
  <si>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</si>
  <si>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</si>
  <si>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</si>
  <si>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</si>
  <si>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</si>
  <si>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</si>
  <si>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</si>
  <si>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</si>
  <si>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</si>
  <si>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</si>
  <si>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</si>
  <si>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</si>
  <si>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</si>
  <si>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</si>
  <si>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</si>
  <si>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</si>
  <si>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</si>
  <si>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</si>
  <si>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</si>
  <si>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</si>
  <si>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</si>
  <si>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</si>
  <si>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</si>
  <si>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</si>
  <si>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</si>
  <si>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</si>
  <si>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</si>
  <si>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</si>
  <si>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</si>
  <si>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</si>
  <si>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</si>
  <si>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</si>
  <si>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</si>
  <si>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</si>
  <si>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</si>
  <si>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</si>
  <si>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</si>
  <si>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</si>
  <si>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</si>
  <si>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</si>
  <si>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</si>
  <si>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</si>
  <si>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</si>
  <si>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</si>
  <si>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</si>
  <si>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</si>
  <si>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</si>
  <si>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</si>
  <si>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</si>
  <si>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</si>
  <si>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</si>
  <si>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</si>
  <si>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</si>
  <si>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</si>
  <si>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</si>
  <si>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</si>
  <si>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</si>
  <si>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</si>
  <si>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</si>
  <si>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</si>
  <si>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</si>
  <si>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</si>
  <si>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</si>
  <si>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</si>
  <si>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</si>
  <si>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</si>
  <si>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</si>
  <si>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</si>
  <si>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</si>
  <si>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</si>
  <si>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</si>
  <si>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</si>
  <si>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</si>
  <si>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</si>
  <si>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</si>
  <si>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</si>
  <si>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</si>
  <si>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</si>
  <si>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</si>
  <si>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</si>
  <si>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</si>
  <si>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</si>
  <si>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</si>
  <si>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</si>
  <si>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</si>
  <si>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</si>
  <si>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</si>
  <si>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</si>
  <si>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</si>
  <si>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</si>
  <si>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</si>
  <si>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</si>
  <si>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</si>
  <si>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</si>
  <si>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</si>
  <si>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</si>
  <si>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</si>
  <si>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</si>
  <si>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</si>
  <si>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</si>
  <si>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</si>
  <si>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</si>
  <si>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</si>
  <si>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</si>
  <si>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</si>
  <si>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</si>
  <si>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</si>
  <si>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</si>
  <si>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</si>
  <si>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</si>
  <si>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</si>
  <si>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</si>
  <si>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</si>
  <si>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</si>
  <si>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</si>
  <si>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</si>
  <si>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</si>
  <si>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</si>
  <si>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</si>
  <si>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</si>
  <si>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</si>
  <si>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</si>
  <si>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</si>
  <si>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</si>
  <si>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</si>
  <si>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</si>
  <si>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</si>
  <si>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</si>
  <si>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</si>
  <si>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</si>
  <si>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</si>
  <si>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</si>
  <si>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</si>
  <si>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</si>
  <si>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</si>
  <si>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</si>
  <si>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</si>
  <si>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</si>
  <si>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</si>
  <si>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</si>
  <si>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</si>
  <si>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</si>
  <si>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</si>
  <si>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</si>
  <si>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</si>
  <si>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</si>
  <si>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</si>
  <si>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</si>
  <si>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</si>
  <si>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</si>
  <si>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</si>
  <si>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</si>
  <si>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</si>
  <si>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</si>
  <si>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</si>
  <si>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</si>
  <si>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</si>
  <si>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</si>
  <si>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</si>
  <si>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</si>
  <si>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</si>
  <si>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</si>
  <si>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</si>
  <si>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</si>
  <si>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</si>
  <si>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</si>
  <si>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</si>
  <si>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</si>
  <si>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</si>
  <si>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</si>
  <si>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</si>
  <si>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</si>
  <si>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</si>
  <si>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</si>
  <si>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</si>
  <si>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</si>
  <si>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</si>
  <si>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</si>
  <si>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</si>
  <si>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</si>
  <si>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</si>
  <si>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</si>
  <si>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</si>
  <si>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</si>
  <si>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</si>
  <si>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</si>
  <si>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</si>
  <si>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</si>
  <si>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</si>
  <si>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</si>
  <si>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</si>
  <si>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</si>
  <si>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</si>
  <si>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</si>
  <si>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</si>
  <si>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</si>
  <si>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</si>
  <si>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</si>
  <si>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</si>
  <si>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</si>
  <si>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</si>
  <si>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</si>
  <si>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</si>
  <si>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</si>
  <si>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</si>
  <si>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</si>
  <si>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</si>
  <si>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</si>
  <si>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</si>
  <si>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</si>
  <si>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</si>
  <si>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</si>
  <si>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</si>
  <si>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</si>
  <si>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</si>
  <si>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</si>
  <si>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</si>
  <si>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</si>
  <si>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</si>
  <si>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</si>
  <si>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</si>
  <si>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</si>
  <si>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</si>
  <si>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</si>
  <si>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</si>
  <si>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</si>
  <si>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</si>
  <si>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</si>
  <si>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</si>
  <si>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</si>
  <si>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</si>
  <si>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</si>
  <si>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</si>
  <si>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</si>
  <si>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</si>
  <si>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</si>
  <si>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</si>
  <si>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</si>
  <si>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</si>
  <si>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</si>
  <si>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</si>
  <si>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</si>
  <si>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</si>
  <si>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</si>
  <si>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</si>
  <si>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</si>
  <si>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</si>
  <si>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</si>
  <si>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</si>
  <si>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</si>
  <si>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</si>
  <si>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</si>
  <si>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</si>
  <si>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</si>
  <si>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</si>
  <si>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</si>
  <si>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</si>
  <si>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</si>
  <si>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</si>
  <si>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</si>
  <si>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</si>
  <si>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</si>
  <si>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</si>
  <si>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</si>
  <si>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</si>
  <si>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</si>
  <si>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</si>
  <si>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</si>
  <si>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</si>
  <si>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</si>
  <si>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</si>
  <si>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</si>
  <si>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</si>
  <si>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</si>
  <si>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</si>
  <si>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</si>
  <si>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</si>
  <si>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</si>
  <si>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</si>
  <si>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</si>
  <si>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</si>
  <si>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</si>
  <si>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</si>
  <si>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</si>
  <si>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</si>
  <si>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</si>
  <si>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</si>
  <si>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</si>
  <si>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</si>
  <si>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</si>
  <si>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</si>
  <si>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</si>
  <si>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</si>
  <si>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</si>
  <si>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</si>
  <si>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</si>
  <si>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</si>
  <si>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</si>
  <si>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</si>
  <si>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</si>
  <si>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</si>
  <si>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</si>
  <si>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</si>
  <si>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</si>
  <si>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</si>
  <si>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</si>
  <si>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</si>
  <si>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</si>
  <si>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</si>
  <si>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</si>
  <si>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</si>
  <si>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</si>
  <si>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</si>
  <si>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</si>
  <si>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</si>
  <si>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</si>
  <si>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</si>
  <si>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</si>
  <si>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</si>
  <si>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</si>
  <si>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</si>
  <si>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</si>
  <si>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</si>
  <si>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</si>
  <si>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</si>
  <si>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</si>
  <si>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</si>
  <si>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</si>
  <si>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</si>
  <si>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</si>
  <si>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</si>
  <si>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</si>
  <si>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</si>
  <si>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</si>
  <si>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</si>
  <si>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</si>
  <si>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</si>
  <si>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</si>
  <si>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</si>
  <si>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</si>
  <si>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</si>
  <si>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</si>
  <si>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</si>
  <si>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</si>
  <si>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</si>
  <si>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</si>
  <si>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</si>
  <si>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</si>
  <si>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</si>
  <si>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</si>
  <si>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</si>
  <si>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</si>
  <si>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</si>
  <si>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</si>
  <si>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</si>
  <si>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</si>
  <si>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</si>
  <si>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</si>
  <si>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</si>
  <si>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</si>
  <si>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</si>
  <si>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</si>
  <si>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</si>
  <si>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</si>
  <si>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</si>
  <si>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</si>
  <si>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</si>
  <si>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</si>
  <si>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</si>
  <si>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</si>
  <si>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</si>
  <si>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</si>
  <si>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</si>
  <si>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</si>
  <si>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</si>
  <si>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</si>
  <si>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</si>
  <si>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</si>
  <si>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</si>
  <si>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</si>
  <si>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</si>
  <si>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</si>
  <si>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</si>
  <si>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</si>
  <si>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</si>
  <si>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</si>
  <si>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</si>
  <si>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</si>
  <si>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</si>
  <si>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</si>
  <si>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</si>
  <si>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</si>
  <si>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</si>
  <si>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</si>
  <si>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</si>
  <si>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</si>
  <si>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</si>
  <si>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</si>
  <si>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</si>
  <si>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</si>
  <si>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</si>
  <si>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</si>
  <si>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</si>
  <si>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</si>
  <si>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</si>
  <si>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</si>
  <si>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</si>
  <si>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</si>
  <si>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</si>
  <si>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</si>
  <si>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</si>
  <si>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</si>
  <si>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</si>
  <si>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</si>
  <si>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</si>
  <si>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</si>
  <si>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</si>
  <si>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</si>
  <si>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</si>
  <si>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</si>
  <si>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</si>
  <si>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</si>
  <si>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</si>
  <si>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</si>
  <si>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</si>
  <si>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</si>
  <si>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</si>
  <si>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</si>
  <si>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</si>
  <si>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</si>
  <si>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</si>
  <si>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</si>
  <si>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</si>
  <si>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</si>
  <si>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</si>
  <si>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</si>
  <si>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</si>
  <si>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</si>
  <si>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</si>
  <si>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</si>
  <si>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</si>
  <si>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</si>
  <si>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</si>
  <si>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</si>
  <si>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</si>
  <si>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</si>
  <si>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</si>
  <si>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</si>
  <si>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</si>
  <si>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</si>
  <si>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</si>
  <si>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</si>
  <si>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</si>
  <si>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</si>
  <si>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</si>
  <si>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</si>
  <si>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</si>
  <si>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</si>
  <si>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</si>
  <si>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</si>
  <si>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</si>
  <si>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</si>
  <si>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</si>
  <si>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</si>
  <si>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</si>
  <si>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</si>
  <si>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</si>
  <si>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</si>
  <si>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</si>
  <si>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</si>
  <si>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</si>
  <si>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</si>
  <si>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</si>
  <si>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</si>
  <si>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</si>
  <si>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</si>
  <si>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</si>
  <si>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</si>
  <si>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</si>
  <si>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</si>
  <si>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</si>
  <si>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</si>
  <si>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</si>
  <si>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</si>
  <si>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</si>
  <si>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</si>
  <si>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</si>
  <si>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</si>
  <si>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</si>
  <si>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</si>
  <si>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</si>
  <si>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</si>
  <si>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</si>
  <si>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</si>
  <si>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</si>
  <si>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</si>
  <si>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</si>
  <si>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</si>
  <si>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</si>
  <si>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</si>
  <si>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</si>
  <si>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</si>
  <si>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</si>
  <si>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</si>
  <si>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</si>
  <si>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</si>
  <si>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</si>
  <si>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</si>
  <si>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</si>
  <si>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</si>
  <si>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</si>
  <si>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</si>
  <si>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</si>
  <si>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</si>
  <si>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</si>
  <si>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</si>
  <si>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</si>
  <si>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</si>
  <si>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</si>
  <si>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</si>
  <si>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</si>
  <si>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</si>
  <si>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</si>
  <si>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</si>
  <si>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</si>
  <si>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</si>
  <si>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</si>
  <si>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</si>
  <si>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</si>
  <si>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</si>
  <si>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</si>
  <si>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</si>
  <si>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</si>
  <si>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</si>
  <si>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</si>
  <si>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</si>
  <si>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</si>
  <si>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</si>
  <si>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</si>
  <si>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</si>
  <si>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</si>
  <si>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</si>
  <si>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</si>
  <si>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</si>
  <si>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</si>
  <si>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</si>
  <si>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</si>
  <si>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</si>
  <si>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</si>
  <si>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</si>
  <si>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</si>
  <si>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</si>
  <si>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</si>
  <si>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</si>
  <si>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</si>
  <si>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</si>
  <si>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</si>
  <si>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</si>
  <si>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</si>
  <si>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</si>
  <si>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</si>
  <si>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</si>
  <si>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</si>
  <si>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</si>
  <si>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</si>
  <si>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</si>
  <si>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</si>
  <si>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</si>
  <si>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</si>
  <si>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</si>
  <si>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</si>
  <si>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</si>
  <si>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</si>
  <si>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</si>
  <si>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</si>
  <si>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</si>
  <si>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</si>
  <si>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</si>
  <si>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</si>
  <si>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</si>
  <si>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</si>
  <si>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</si>
  <si>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</si>
  <si>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</si>
  <si>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</si>
  <si>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</si>
  <si>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</si>
  <si>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</si>
  <si>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</si>
  <si>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</si>
  <si>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</si>
  <si>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</si>
  <si>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</si>
  <si>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</si>
  <si>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</si>
  <si>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</si>
  <si>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</si>
  <si>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</si>
  <si>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</si>
  <si>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</si>
  <si>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</si>
  <si>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</si>
  <si>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</si>
  <si>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</si>
  <si>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</si>
  <si>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</si>
  <si>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</si>
  <si>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</si>
  <si>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</si>
  <si>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</si>
  <si>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</si>
  <si>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</si>
  <si>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</si>
  <si>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</si>
  <si>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</si>
  <si>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</si>
  <si>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</si>
  <si>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</si>
  <si>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</si>
  <si>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</si>
  <si>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</si>
  <si>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</si>
  <si>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</si>
  <si>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</si>
  <si>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</si>
  <si>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</si>
  <si>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</si>
  <si>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</si>
  <si>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</si>
  <si>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</si>
  <si>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</si>
  <si>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</si>
  <si>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</si>
  <si>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</si>
  <si>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</si>
  <si>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</si>
  <si>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</si>
  <si>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</si>
  <si>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</si>
  <si>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</si>
  <si>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</si>
  <si>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</si>
  <si>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</si>
  <si>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</si>
  <si>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</si>
  <si>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</si>
  <si>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</si>
  <si>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</si>
  <si>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</si>
  <si>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</si>
  <si>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</si>
  <si>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</si>
  <si>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</si>
  <si>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</si>
  <si>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</si>
  <si>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</si>
  <si>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</si>
  <si>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</si>
  <si>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</si>
  <si>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</si>
  <si>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</si>
  <si>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</si>
  <si>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</si>
  <si>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</si>
  <si>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</si>
  <si>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</si>
  <si>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</si>
  <si>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</si>
  <si>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</si>
  <si>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</si>
  <si>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</si>
  <si>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</si>
  <si>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</si>
  <si>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</si>
  <si>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</si>
  <si>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</si>
  <si>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</si>
  <si>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</si>
  <si>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</si>
  <si>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</si>
  <si>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</si>
  <si>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</si>
  <si>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</si>
  <si>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</si>
  <si>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</si>
  <si>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</si>
  <si>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</si>
  <si>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</si>
  <si>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</si>
  <si>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</si>
  <si>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</si>
  <si>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</si>
  <si>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</si>
  <si>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</si>
  <si>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</si>
  <si>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</si>
  <si>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</si>
  <si>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</si>
  <si>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</si>
  <si>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</si>
  <si>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</si>
  <si>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</si>
  <si>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</si>
  <si>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</si>
  <si>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</si>
  <si>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</si>
  <si>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</si>
  <si>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</si>
  <si>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</si>
  <si>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</si>
  <si>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</si>
  <si>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</si>
  <si>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</si>
  <si>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</si>
  <si>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</si>
  <si>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</si>
  <si>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</si>
  <si>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</si>
  <si>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</si>
  <si>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</si>
  <si>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</si>
  <si>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</si>
  <si>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</si>
  <si>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</si>
  <si>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</si>
  <si>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</si>
  <si>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</si>
  <si>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</si>
  <si>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</si>
  <si>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</si>
  <si>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</si>
  <si>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</si>
  <si>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</si>
  <si>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</si>
  <si>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</si>
  <si>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</si>
  <si>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</si>
  <si>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</si>
  <si>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</si>
  <si>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</si>
  <si>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</si>
  <si>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</si>
  <si>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</si>
  <si>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</si>
  <si>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</si>
  <si>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</si>
  <si>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</si>
  <si>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</si>
  <si>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</si>
  <si>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</si>
  <si>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</si>
  <si>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</si>
  <si>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</si>
  <si>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</si>
  <si>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</si>
  <si>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</si>
  <si>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</si>
  <si>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</si>
  <si>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</si>
  <si>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</si>
  <si>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</si>
  <si>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</si>
  <si>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</si>
  <si>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</si>
  <si>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</si>
  <si>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</si>
  <si>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</si>
  <si>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</si>
  <si>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</si>
  <si>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</si>
  <si>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</si>
  <si>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</si>
  <si>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</si>
  <si>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</si>
  <si>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</si>
  <si>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</si>
  <si>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</si>
  <si>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</si>
  <si>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</si>
  <si>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</si>
  <si>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</si>
  <si>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</si>
  <si>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</si>
  <si>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</si>
  <si>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</si>
  <si>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</si>
  <si>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</si>
  <si>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</si>
  <si>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</si>
  <si>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</si>
  <si>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</si>
  <si>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</si>
  <si>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</si>
  <si>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</si>
  <si>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</si>
  <si>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</si>
  <si>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</si>
  <si>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</si>
  <si>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</si>
  <si>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</si>
  <si>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</si>
  <si>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</si>
  <si>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</si>
  <si>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</si>
  <si>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</si>
  <si>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</si>
  <si>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</si>
  <si>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</si>
  <si>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</si>
  <si>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</si>
  <si>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</si>
  <si>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</si>
  <si>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</si>
  <si>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</si>
  <si>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</si>
  <si>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</si>
  <si>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</si>
  <si>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</si>
  <si>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</si>
  <si>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</si>
  <si>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</si>
  <si>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</si>
  <si>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</si>
  <si>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</si>
  <si>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</si>
  <si>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</si>
  <si>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</si>
  <si>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</si>
  <si>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</si>
  <si>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</si>
  <si>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</si>
  <si>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</si>
  <si>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</si>
  <si>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</si>
  <si>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</si>
  <si>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</si>
  <si>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</si>
  <si>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</si>
  <si>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</si>
  <si>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</si>
  <si>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</si>
  <si>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</si>
  <si>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</si>
  <si>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</si>
  <si>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</si>
  <si>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</si>
  <si>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</si>
  <si>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</si>
  <si>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</si>
  <si>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</si>
  <si>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</si>
  <si>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</si>
  <si>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</si>
  <si>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</si>
  <si>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</si>
  <si>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</si>
  <si>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</si>
  <si>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</si>
  <si>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</si>
  <si>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</si>
  <si>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</si>
  <si>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</si>
  <si>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</si>
  <si>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</si>
  <si>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</si>
  <si>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</si>
  <si>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</si>
  <si>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</si>
  <si>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</si>
  <si>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</si>
  <si>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</si>
  <si>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</si>
  <si>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</si>
  <si>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</si>
  <si>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</si>
  <si>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</si>
  <si>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</si>
  <si>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</si>
  <si>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</si>
  <si>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</si>
  <si>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</si>
  <si>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</si>
  <si>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</si>
  <si>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</si>
  <si>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</si>
  <si>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</si>
  <si>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</si>
  <si>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</si>
  <si>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</si>
  <si>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</si>
  <si>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</si>
  <si>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</si>
  <si>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</si>
  <si>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</si>
  <si>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</si>
  <si>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</si>
  <si>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</si>
  <si>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</si>
  <si>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</si>
  <si>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</si>
  <si>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</si>
  <si>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</si>
  <si>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</si>
  <si>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</si>
  <si>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</si>
  <si>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</si>
  <si>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</si>
  <si>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</si>
  <si>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</si>
  <si>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</si>
  <si>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</si>
  <si>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</si>
  <si>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</si>
  <si>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</si>
  <si>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</si>
  <si>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</si>
  <si>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</si>
  <si>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</si>
  <si>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</si>
  <si>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</si>
  <si>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</si>
  <si>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</si>
  <si>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</si>
  <si>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</si>
  <si>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</si>
  <si>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</si>
  <si>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</si>
  <si>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</si>
  <si>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</si>
  <si>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</si>
  <si>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</si>
  <si>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</si>
  <si>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</si>
  <si>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</si>
  <si>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</si>
  <si>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</si>
  <si>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</si>
  <si>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</si>
  <si>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</si>
  <si>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</si>
  <si>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</si>
  <si>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</si>
  <si>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</si>
  <si>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</si>
  <si>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</si>
  <si>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</si>
  <si>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</si>
  <si>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</si>
  <si>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</si>
  <si>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</si>
  <si>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</si>
  <si>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</si>
  <si>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</si>
  <si>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</si>
  <si>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</si>
  <si>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</si>
  <si>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</si>
  <si>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</si>
  <si>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</si>
  <si>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</si>
  <si>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</si>
  <si>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</si>
  <si>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</si>
  <si>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</si>
  <si>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</si>
  <si>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</si>
  <si>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</si>
  <si>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</si>
  <si>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</si>
  <si>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</si>
  <si>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</si>
  <si>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</si>
  <si>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</si>
  <si>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</si>
  <si>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</si>
  <si>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</si>
  <si>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</si>
  <si>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</si>
  <si>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</si>
  <si>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</si>
  <si>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</si>
  <si>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</si>
  <si>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</si>
  <si>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</si>
  <si>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</si>
  <si>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</si>
  <si>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</si>
  <si>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</si>
  <si>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</si>
  <si>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</si>
  <si>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</si>
  <si>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</si>
  <si>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</si>
  <si>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</si>
  <si>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</si>
  <si>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</si>
  <si>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</si>
  <si>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</si>
  <si>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</si>
  <si>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</si>
  <si>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</si>
  <si>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</si>
  <si>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</si>
  <si>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</si>
  <si>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</si>
  <si>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</si>
  <si>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</si>
  <si>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</si>
  <si>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</si>
  <si>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</si>
  <si>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</si>
  <si>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</si>
  <si>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</si>
  <si>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</si>
  <si>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</si>
  <si>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</si>
  <si>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</si>
  <si>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</si>
  <si>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</si>
  <si>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</si>
  <si>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</si>
  <si>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</si>
  <si>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</si>
  <si>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</si>
  <si>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</si>
  <si>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</si>
  <si>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</si>
  <si>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</si>
  <si>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</si>
  <si>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</si>
  <si>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</si>
  <si>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</si>
  <si>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</si>
  <si>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</si>
  <si>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</si>
  <si>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</si>
  <si>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</si>
  <si>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</si>
  <si>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</si>
  <si>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</si>
  <si>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</si>
  <si>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</si>
  <si>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</si>
  <si>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</si>
  <si>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</si>
  <si>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</si>
  <si>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</si>
  <si>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</si>
  <si>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</si>
  <si>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</si>
  <si>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</si>
  <si>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</si>
  <si>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</si>
  <si>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</si>
  <si>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</si>
  <si>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</si>
  <si>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</si>
  <si>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</si>
  <si>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</si>
  <si>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</si>
  <si>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</si>
  <si>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</si>
  <si>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</si>
  <si>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</si>
  <si>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</si>
  <si>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</si>
  <si>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</si>
  <si>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</si>
  <si>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</si>
  <si>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</si>
  <si>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</si>
  <si>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</si>
  <si>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</si>
  <si>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</si>
  <si>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</si>
  <si>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</si>
  <si>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</si>
  <si>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</si>
  <si>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</si>
  <si>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</si>
  <si>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</si>
  <si>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</si>
  <si>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</si>
  <si>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</si>
  <si>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</si>
  <si>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</si>
  <si>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</si>
  <si>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</si>
  <si>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</si>
  <si>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</si>
  <si>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</si>
  <si>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</si>
  <si>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</si>
  <si>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</si>
  <si>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</si>
  <si>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</si>
  <si>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</si>
  <si>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</si>
  <si>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</si>
  <si>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</si>
  <si>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</si>
  <si>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</si>
  <si>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</si>
  <si>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</si>
  <si>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</si>
  <si>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</si>
  <si>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</si>
  <si>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</si>
  <si>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</si>
  <si>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</si>
  <si>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</si>
  <si>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</si>
  <si>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</si>
  <si>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</si>
  <si>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</si>
  <si>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</si>
  <si>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</si>
  <si>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</si>
  <si>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</si>
  <si>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</si>
  <si>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</si>
  <si>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</si>
  <si>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</si>
  <si>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</si>
  <si>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</si>
  <si>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</si>
  <si>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</si>
  <si>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</si>
  <si>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</si>
  <si>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</si>
  <si>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</si>
  <si>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</si>
  <si>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</si>
  <si>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</si>
  <si>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</si>
  <si>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</si>
  <si>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</si>
  <si>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</si>
  <si>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</si>
  <si>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</si>
  <si>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</si>
  <si>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</si>
  <si>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</si>
  <si>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</si>
  <si>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</si>
  <si>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</si>
  <si>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</si>
  <si>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</si>
  <si>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</si>
  <si>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</si>
  <si>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</si>
  <si>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</si>
  <si>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</si>
  <si>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</si>
  <si>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</si>
  <si>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</si>
  <si>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</si>
  <si>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</si>
  <si>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</si>
  <si>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</si>
  <si>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</si>
  <si>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</si>
  <si>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</si>
  <si>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</si>
  <si>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</si>
  <si>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</si>
  <si>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</si>
  <si>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</si>
  <si>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</si>
  <si>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</si>
  <si>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</si>
  <si>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</si>
  <si>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</si>
  <si>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</si>
  <si>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</si>
  <si>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</si>
  <si>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</si>
  <si>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</si>
  <si>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</si>
  <si>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</si>
  <si>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</si>
  <si>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</si>
  <si>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</si>
  <si>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</si>
  <si>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</si>
  <si>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</si>
  <si>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</si>
  <si>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</si>
  <si>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</si>
  <si>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</si>
  <si>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</si>
  <si>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</si>
  <si>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</si>
  <si>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</si>
  <si>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</si>
  <si>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</si>
  <si>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</si>
  <si>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</si>
  <si>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</si>
  <si>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</si>
  <si>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</si>
  <si>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</si>
  <si>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</si>
  <si>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</si>
  <si>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</si>
  <si>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</si>
  <si>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</si>
  <si>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</si>
  <si>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</si>
  <si>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</si>
  <si>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</si>
  <si>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</si>
  <si>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</si>
  <si>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</si>
  <si>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</si>
  <si>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</si>
  <si>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</si>
  <si>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</si>
  <si>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</si>
  <si>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</si>
  <si>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</si>
  <si>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</si>
  <si>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</si>
  <si>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</si>
  <si>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</si>
  <si>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</si>
  <si>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</si>
  <si>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</si>
  <si>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</si>
  <si>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</si>
  <si>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</si>
  <si>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</si>
  <si>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</si>
  <si>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</si>
  <si>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</si>
  <si>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</si>
  <si>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</si>
  <si>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</si>
  <si>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</si>
  <si>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</si>
  <si>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</si>
  <si>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</si>
  <si>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</si>
  <si>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</si>
  <si>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</si>
  <si>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</si>
  <si>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</si>
  <si>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</si>
  <si>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</si>
  <si>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</si>
  <si>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</si>
  <si>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</si>
  <si>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</si>
  <si>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</si>
  <si>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</si>
  <si>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</si>
  <si>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</si>
  <si>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</si>
  <si>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</si>
  <si>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</si>
  <si>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</si>
  <si>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</si>
  <si>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</si>
  <si>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</si>
  <si>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</si>
  <si>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</si>
  <si>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</si>
  <si>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</si>
  <si>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</si>
  <si>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</si>
  <si>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</si>
  <si>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</si>
  <si>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</si>
  <si>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</si>
  <si>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</si>
  <si>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</si>
  <si>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</si>
  <si>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</si>
  <si>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</si>
  <si>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</si>
  <si>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</si>
  <si>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</si>
  <si>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</si>
  <si>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</si>
  <si>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</si>
  <si>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</si>
  <si>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</si>
  <si>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</si>
  <si>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</si>
  <si>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</si>
  <si>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</si>
  <si>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</si>
  <si>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</si>
  <si>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</si>
  <si>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</si>
  <si>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</si>
  <si>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</si>
  <si>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</si>
  <si>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</si>
  <si>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</si>
  <si>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</si>
  <si>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</si>
  <si>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</si>
  <si>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</si>
  <si>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</si>
  <si>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</si>
  <si>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</si>
  <si>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</si>
  <si>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</si>
  <si>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</si>
  <si>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</si>
  <si>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</si>
  <si>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</si>
  <si>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</si>
  <si>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</si>
  <si>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</si>
  <si>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</si>
  <si>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</si>
  <si>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</si>
  <si>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</si>
  <si>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</si>
  <si>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</si>
  <si>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</si>
  <si>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</si>
  <si>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</si>
  <si>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</si>
  <si>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</si>
  <si>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</si>
  <si>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</si>
  <si>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</si>
  <si>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</si>
  <si>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</si>
  <si>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</si>
  <si>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</si>
  <si>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</si>
  <si>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</si>
  <si>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</si>
  <si>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</si>
  <si>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</si>
  <si>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</si>
  <si>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</si>
  <si>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</si>
  <si>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</si>
  <si>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</si>
  <si>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</si>
  <si>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</si>
  <si>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</si>
  <si>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</si>
  <si>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</si>
  <si>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</si>
  <si>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</si>
  <si>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</si>
  <si>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</si>
  <si>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</si>
  <si>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</si>
  <si>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</si>
  <si>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</si>
  <si>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</si>
  <si>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</si>
  <si>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</si>
  <si>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</si>
  <si>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</si>
  <si>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</si>
  <si>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</si>
  <si>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</si>
  <si>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</si>
  <si>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</si>
  <si>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</si>
  <si>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</si>
  <si>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</si>
  <si>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</si>
  <si>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</si>
  <si>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</si>
  <si>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</si>
  <si>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</si>
  <si>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</si>
  <si>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</si>
  <si>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</si>
  <si>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</si>
  <si>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</si>
  <si>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</si>
  <si>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</si>
  <si>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</si>
  <si>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</si>
  <si>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</si>
  <si>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</si>
  <si>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</si>
  <si>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</si>
  <si>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</si>
  <si>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</si>
  <si>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</si>
  <si>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</si>
  <si>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</si>
  <si>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</si>
  <si>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</si>
  <si>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</si>
  <si>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</si>
  <si>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</si>
  <si>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</si>
  <si>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</si>
  <si>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</si>
  <si>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</si>
  <si>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</si>
  <si>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</si>
  <si>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</si>
  <si>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</si>
  <si>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</si>
  <si>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</si>
  <si>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</si>
  <si>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</si>
  <si>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</si>
  <si>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</si>
  <si>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</si>
  <si>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</si>
  <si>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</si>
  <si>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</si>
  <si>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</si>
  <si>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</si>
  <si>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</si>
  <si>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</si>
  <si>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</si>
  <si>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</si>
  <si>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</si>
  <si>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</si>
  <si>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</si>
  <si>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</si>
  <si>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</si>
  <si>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</si>
  <si>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</si>
  <si>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</si>
  <si>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</si>
  <si>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</si>
  <si>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</si>
  <si>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</si>
  <si>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</si>
  <si>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</si>
  <si>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</si>
  <si>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</si>
  <si>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</si>
  <si>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</si>
  <si>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</si>
  <si>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</si>
  <si>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</si>
  <si>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</si>
  <si>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</si>
  <si>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</si>
  <si>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</si>
  <si>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</si>
  <si>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</si>
  <si>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</si>
  <si>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</si>
  <si>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</si>
  <si>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</si>
  <si>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</si>
  <si>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</si>
  <si>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</si>
  <si>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</si>
  <si>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</si>
  <si>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</si>
  <si>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</si>
  <si>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</si>
  <si>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</si>
  <si>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</si>
  <si>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</si>
  <si>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</si>
  <si>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</si>
  <si>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</si>
  <si>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</si>
  <si>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</si>
  <si>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</si>
  <si>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</si>
  <si>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</si>
  <si>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</si>
  <si>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</si>
  <si>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</si>
  <si>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</si>
  <si>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</si>
  <si>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</si>
  <si>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</si>
  <si>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</si>
  <si>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</si>
  <si>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</si>
  <si>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</si>
  <si>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</si>
  <si>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</si>
  <si>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</si>
  <si>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</si>
  <si>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</si>
  <si>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</si>
  <si>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</si>
  <si>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</si>
  <si>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</si>
  <si>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</si>
  <si>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</si>
  <si>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</si>
  <si>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</si>
  <si>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</si>
  <si>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</si>
  <si>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</si>
  <si>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</si>
  <si>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</si>
  <si>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</si>
  <si>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</si>
  <si>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</si>
  <si>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</si>
  <si>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</si>
  <si>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</si>
  <si>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</si>
  <si>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</si>
  <si>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</si>
  <si>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</si>
  <si>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</si>
  <si>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</si>
  <si>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</si>
  <si>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</si>
  <si>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</si>
  <si>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</si>
  <si>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</si>
  <si>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</si>
  <si>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</si>
  <si>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</si>
  <si>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</si>
  <si>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</si>
  <si>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</si>
  <si>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</si>
  <si>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</si>
  <si>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</si>
  <si>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</si>
  <si>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</si>
  <si>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</si>
  <si>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</si>
  <si>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</si>
  <si>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</si>
  <si>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</si>
  <si>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</si>
  <si>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</si>
  <si>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</si>
  <si>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</si>
  <si>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</si>
  <si>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</si>
  <si>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</si>
  <si>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</si>
  <si>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</si>
  <si>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</si>
  <si>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</si>
  <si>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</si>
  <si>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</si>
  <si>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</si>
  <si>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</si>
  <si>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</si>
  <si>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</si>
  <si>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</si>
  <si>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</si>
  <si>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</si>
  <si>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</si>
  <si>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</si>
  <si>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</si>
  <si>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</si>
  <si>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</si>
  <si>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</si>
  <si>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</si>
  <si>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</si>
  <si>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</si>
  <si>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</si>
  <si>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</si>
  <si>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</si>
  <si>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</si>
  <si>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</si>
  <si>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</si>
  <si>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</si>
  <si>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</si>
  <si>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</si>
  <si>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</si>
  <si>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</si>
  <si>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</si>
  <si>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</si>
  <si>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</si>
  <si>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</si>
  <si>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</si>
  <si>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</si>
  <si>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</si>
  <si>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</si>
  <si>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</si>
  <si>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</si>
  <si>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</si>
  <si>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</si>
  <si>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</si>
  <si>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</si>
  <si>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</si>
  <si>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</si>
  <si>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</si>
  <si>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</si>
  <si>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</si>
  <si>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</si>
  <si>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</si>
  <si>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</si>
  <si>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</si>
  <si>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</si>
  <si>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</si>
  <si>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</si>
  <si>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</si>
  <si>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</si>
  <si>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</si>
  <si>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</si>
  <si>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</si>
  <si>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</si>
  <si>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</si>
  <si>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</si>
  <si>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</si>
  <si>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</si>
  <si>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</si>
  <si>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</si>
  <si>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</si>
  <si>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</si>
  <si>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</si>
  <si>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</si>
  <si>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</si>
  <si>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</si>
  <si>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</si>
  <si>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</si>
  <si>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</si>
  <si>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</si>
  <si>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</si>
  <si>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</si>
  <si>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</si>
  <si>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</si>
  <si>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</si>
  <si>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</si>
  <si>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</si>
  <si>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</si>
  <si>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</si>
  <si>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</si>
  <si>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</si>
  <si>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</si>
  <si>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</si>
  <si>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</si>
  <si>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</si>
  <si>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</si>
  <si>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</si>
  <si>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</si>
  <si>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</si>
  <si>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</si>
  <si>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</si>
  <si>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</si>
  <si>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</si>
  <si>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</si>
  <si>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</si>
  <si>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</si>
  <si>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</si>
  <si>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</si>
  <si>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</si>
  <si>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</si>
  <si>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</si>
  <si>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</si>
  <si>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</si>
  <si>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</si>
  <si>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</si>
  <si>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</si>
  <si>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</si>
  <si>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</si>
  <si>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</si>
  <si>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</si>
  <si>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</si>
  <si>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</si>
  <si>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</si>
  <si>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</si>
  <si>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</si>
  <si>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</si>
  <si>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</si>
  <si>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</si>
  <si>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</si>
  <si>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</si>
  <si>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</si>
  <si>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</si>
  <si>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</si>
  <si>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</si>
  <si>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</si>
  <si>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</si>
  <si>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</si>
  <si>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</si>
  <si>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</si>
  <si>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</si>
  <si>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</si>
  <si>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</si>
  <si>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</si>
  <si>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</si>
  <si>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</si>
  <si>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</si>
  <si>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</si>
  <si>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</si>
  <si>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</si>
  <si>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</si>
  <si>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</si>
  <si>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</si>
  <si>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</si>
  <si>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</si>
  <si>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</si>
  <si>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</si>
  <si>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</si>
  <si>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</si>
  <si>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</si>
  <si>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</si>
  <si>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</si>
  <si>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</si>
  <si>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</si>
  <si>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</si>
  <si>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</si>
  <si>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</si>
  <si>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</si>
  <si>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</si>
  <si>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</si>
  <si>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</si>
  <si>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</si>
  <si>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</si>
  <si>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</si>
  <si>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</si>
  <si>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</si>
  <si>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</si>
  <si>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</si>
  <si>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</si>
  <si>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</si>
  <si>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</si>
  <si>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</si>
  <si>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</si>
  <si>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</si>
  <si>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</si>
  <si>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</si>
  <si>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</si>
  <si>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</si>
  <si>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</si>
  <si>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</si>
  <si>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</si>
  <si>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</si>
  <si>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</si>
  <si>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</si>
  <si>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</si>
  <si>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</si>
  <si>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</si>
  <si>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</si>
  <si>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</si>
  <si>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</si>
  <si>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</si>
  <si>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</si>
  <si>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</si>
  <si>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</si>
  <si>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</si>
  <si>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</si>
  <si>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</si>
  <si>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</si>
  <si>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</si>
  <si>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</si>
  <si>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</si>
  <si>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</si>
  <si>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</si>
  <si>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</si>
  <si>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</si>
  <si>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</si>
  <si>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</si>
  <si>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</si>
  <si>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</si>
  <si>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</si>
  <si>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</si>
  <si>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</si>
  <si>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</si>
  <si>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</si>
  <si>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</si>
  <si>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</si>
  <si>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</si>
  <si>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</si>
  <si>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</si>
  <si>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</si>
  <si>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</si>
  <si>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</si>
  <si>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</si>
  <si>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</si>
  <si>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</si>
  <si>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</si>
  <si>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</si>
  <si>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</si>
  <si>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</si>
  <si>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</si>
  <si>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</si>
  <si>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</si>
  <si>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</si>
  <si>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</si>
  <si>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</si>
  <si>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</si>
  <si>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</si>
  <si>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</si>
  <si>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</si>
  <si>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</si>
  <si>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</si>
  <si>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</si>
  <si>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</si>
  <si>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</si>
  <si>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</si>
  <si>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</si>
  <si>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</si>
  <si>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</si>
  <si>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</si>
  <si>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</si>
  <si>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</si>
  <si>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</si>
  <si>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</si>
  <si>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</si>
  <si>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</si>
  <si>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</si>
  <si>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</si>
  <si>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</si>
  <si>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</si>
  <si>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</si>
  <si>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</si>
  <si>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</si>
  <si>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</si>
  <si>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</si>
  <si>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</si>
  <si>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</si>
  <si>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</si>
  <si>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</si>
  <si>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</si>
  <si>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</si>
  <si>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</si>
  <si>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</si>
  <si>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</si>
  <si>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</si>
  <si>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</si>
  <si>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</si>
  <si>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</si>
  <si>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</si>
  <si>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</si>
  <si>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</si>
  <si>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</si>
  <si>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</si>
  <si>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</si>
  <si>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</si>
  <si>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</si>
  <si>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</si>
  <si>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</si>
  <si>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</si>
  <si>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</si>
  <si>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</si>
  <si>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</si>
  <si>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</si>
  <si>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</si>
  <si>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</si>
  <si>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</si>
  <si>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</si>
  <si>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</si>
  <si>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</si>
  <si>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</si>
  <si>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</si>
  <si>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</si>
  <si>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</si>
  <si>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</si>
  <si>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</si>
  <si>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</si>
  <si>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</si>
  <si>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</si>
  <si>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</si>
  <si>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</si>
  <si>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</si>
  <si>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</si>
  <si>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</si>
  <si>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</si>
  <si>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</si>
  <si>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</si>
  <si>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</si>
  <si>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</si>
  <si>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</si>
  <si>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</si>
  <si>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</si>
  <si>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</si>
  <si>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</si>
  <si>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</si>
  <si>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</si>
  <si>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</si>
  <si>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</si>
  <si>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</si>
  <si>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</si>
  <si>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</si>
  <si>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</si>
  <si>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</si>
  <si>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</si>
  <si>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</si>
  <si>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</si>
  <si>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</si>
  <si>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</si>
  <si>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</si>
  <si>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</si>
  <si>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</si>
  <si>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</si>
  <si>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</si>
  <si>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</si>
  <si>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</si>
  <si>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</si>
  <si>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</si>
  <si>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</si>
  <si>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</si>
  <si>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</si>
  <si>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</si>
  <si>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</si>
  <si>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</si>
  <si>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</si>
  <si>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</si>
  <si>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</si>
  <si>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</si>
  <si>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</si>
  <si>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</si>
  <si>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</si>
  <si>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</si>
  <si>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</si>
  <si>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</si>
  <si>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</si>
  <si>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</si>
  <si>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</si>
  <si>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</si>
  <si>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</si>
  <si>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</si>
  <si>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</si>
  <si>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</si>
  <si>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</si>
  <si>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</si>
  <si>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</si>
  <si>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</si>
  <si>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</si>
  <si>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</si>
  <si>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</si>
  <si>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</si>
  <si>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</si>
  <si>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</si>
  <si>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</si>
  <si>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</si>
  <si>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</si>
  <si>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</si>
  <si>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</si>
  <si>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</si>
  <si>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</si>
  <si>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</si>
  <si>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</si>
  <si>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</si>
  <si>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</si>
  <si>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</si>
  <si>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</si>
  <si>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</si>
  <si>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</si>
  <si>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</si>
  <si>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</si>
  <si>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</si>
  <si>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</si>
  <si>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</si>
  <si>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</si>
  <si>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</si>
  <si>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</si>
  <si>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</si>
  <si>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</si>
  <si>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</si>
  <si>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</si>
  <si>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</si>
  <si>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</si>
  <si>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</si>
  <si>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</si>
  <si>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</si>
  <si>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</si>
  <si>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</si>
  <si>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</si>
  <si>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</si>
  <si>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</si>
  <si>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</si>
  <si>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</si>
  <si>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</si>
  <si>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</si>
  <si>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</si>
  <si>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</si>
  <si>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</si>
  <si>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</si>
  <si>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</si>
  <si>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</si>
  <si>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</si>
  <si>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</si>
  <si>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</si>
  <si>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</si>
  <si>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</si>
  <si>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</si>
  <si>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</si>
  <si>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</si>
  <si>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</si>
  <si>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</si>
  <si>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</si>
  <si>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</si>
  <si>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</si>
  <si>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</si>
  <si>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</si>
  <si>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</si>
  <si>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</si>
  <si>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</si>
  <si>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</si>
  <si>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</si>
  <si>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</si>
  <si>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</si>
  <si>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</si>
  <si>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</si>
  <si>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</si>
  <si>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</si>
  <si>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</si>
  <si>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</si>
  <si>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</si>
  <si>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</si>
  <si>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</si>
  <si>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</si>
  <si>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</si>
  <si>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</si>
  <si>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</si>
  <si>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</si>
  <si>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</si>
  <si>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</si>
  <si>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</si>
  <si>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</si>
  <si>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</si>
  <si>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</si>
  <si>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</si>
  <si>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</si>
  <si>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</si>
  <si>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</si>
  <si>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</si>
  <si>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</si>
  <si>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</si>
  <si>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</si>
  <si>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</si>
  <si>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</si>
  <si>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</si>
  <si>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</si>
  <si>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</si>
  <si>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</si>
  <si>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</si>
  <si>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</si>
  <si>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</si>
  <si>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</si>
  <si>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</si>
  <si>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</si>
  <si>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</si>
  <si>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</si>
  <si>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</si>
  <si>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</si>
  <si>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</si>
  <si>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</si>
  <si>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</si>
  <si>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</si>
  <si>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</si>
  <si>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</si>
  <si>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</si>
  <si>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</si>
  <si>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</si>
  <si>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</si>
  <si>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</si>
  <si>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</si>
  <si>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</si>
  <si>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</si>
  <si>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</si>
  <si>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</si>
  <si>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</si>
  <si>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</si>
  <si>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</si>
  <si>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</si>
  <si>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</si>
  <si>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</si>
  <si>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</si>
  <si>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</si>
  <si>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</si>
  <si>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</si>
  <si>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</si>
  <si>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</si>
  <si>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</si>
  <si>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</si>
  <si>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</si>
  <si>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</si>
  <si>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</si>
  <si>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</si>
  <si>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</si>
  <si>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</si>
  <si>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</si>
  <si>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</si>
  <si>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</si>
  <si>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</si>
  <si>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</si>
  <si>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</si>
  <si>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</si>
  <si>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</si>
  <si>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</si>
  <si>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</si>
  <si>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</si>
  <si>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</si>
  <si>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</si>
  <si>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</si>
  <si>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</si>
  <si>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</si>
  <si>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</si>
  <si>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</si>
  <si>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</si>
  <si>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</si>
  <si>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</si>
  <si>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</si>
  <si>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</si>
  <si>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</si>
  <si>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</si>
  <si>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</si>
  <si>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</si>
  <si>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</si>
  <si>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</si>
  <si>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</si>
  <si>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</si>
  <si>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</si>
  <si>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</si>
  <si>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</si>
  <si>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</si>
  <si>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</si>
  <si>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</si>
  <si>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</si>
  <si>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</si>
  <si>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</si>
  <si>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</si>
  <si>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</si>
  <si>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</si>
  <si>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</si>
  <si>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</si>
  <si>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</si>
  <si>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</si>
  <si>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</si>
  <si>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</si>
  <si>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</si>
  <si>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</si>
  <si>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</si>
  <si>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</si>
  <si>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</si>
  <si>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</si>
  <si>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</si>
  <si>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</si>
  <si>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</si>
  <si>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</si>
  <si>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</si>
  <si>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</si>
  <si>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</si>
  <si>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</si>
  <si>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</si>
  <si>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</si>
  <si>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</si>
  <si>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</si>
  <si>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</si>
  <si>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</si>
  <si>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</si>
  <si>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</si>
  <si>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</si>
  <si>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</si>
  <si>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</si>
  <si>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</si>
  <si>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</si>
  <si>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</si>
  <si>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</si>
  <si>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</si>
  <si>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</si>
  <si>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</si>
  <si>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</si>
  <si>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</si>
  <si>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</si>
  <si>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</si>
  <si>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</si>
  <si>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</si>
  <si>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</si>
  <si>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</si>
  <si>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</si>
  <si>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</si>
  <si>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</si>
  <si>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</si>
  <si>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</si>
  <si>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</si>
  <si>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</si>
  <si>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</si>
  <si>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</si>
  <si>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</si>
  <si>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</si>
  <si>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</si>
  <si>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</si>
  <si>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</si>
  <si>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</si>
  <si>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</si>
  <si>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</si>
  <si>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</si>
  <si>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</si>
  <si>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</si>
  <si>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</si>
  <si>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</si>
  <si>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</si>
  <si>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</si>
  <si>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</si>
  <si>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</si>
  <si>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</si>
  <si>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</si>
  <si>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</si>
  <si>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</si>
  <si>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</si>
  <si>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</si>
  <si>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</si>
  <si>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</si>
  <si>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</si>
  <si>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</si>
  <si>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</si>
  <si>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</si>
  <si>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</si>
  <si>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</si>
  <si>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</si>
  <si>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</si>
  <si>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</si>
  <si>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</si>
  <si>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</si>
  <si>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</si>
  <si>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</si>
  <si>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</si>
  <si>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</si>
  <si>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</si>
  <si>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</si>
  <si>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</si>
  <si>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</si>
  <si>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</si>
  <si>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</si>
  <si>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</si>
  <si>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</si>
  <si>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</si>
  <si>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</si>
  <si>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</si>
  <si>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</si>
  <si>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</si>
  <si>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</si>
  <si>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</si>
  <si>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</si>
  <si>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</si>
  <si>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</si>
  <si>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</si>
  <si>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</si>
  <si>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</si>
  <si>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</si>
  <si>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</si>
  <si>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</si>
  <si>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</si>
  <si>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</si>
  <si>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</si>
  <si>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</si>
  <si>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</si>
  <si>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</si>
  <si>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</si>
  <si>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</si>
  <si>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</si>
  <si>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</si>
  <si>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</si>
  <si>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</si>
  <si>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</si>
  <si>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</si>
  <si>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</si>
  <si>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</si>
  <si>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</si>
  <si>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</si>
  <si>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</si>
  <si>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</si>
  <si>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</si>
  <si>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</si>
  <si>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</si>
  <si>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</si>
  <si>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</si>
  <si>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</si>
  <si>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</si>
  <si>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</si>
  <si>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</si>
  <si>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</si>
  <si>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</si>
  <si>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</si>
  <si>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</si>
  <si>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</si>
  <si>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</si>
  <si>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</si>
  <si>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</si>
  <si>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</si>
  <si>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</si>
  <si>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</si>
  <si>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</si>
  <si>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</si>
  <si>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</si>
  <si>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</si>
  <si>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</si>
  <si>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</si>
  <si>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</si>
  <si>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</si>
  <si>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</si>
  <si>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</si>
  <si>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</si>
  <si>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</si>
  <si>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</si>
  <si>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</si>
  <si>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</si>
  <si>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</si>
  <si>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</si>
  <si>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</si>
  <si>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</si>
  <si>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</si>
  <si>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</si>
  <si>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</si>
  <si>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</si>
  <si>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</si>
  <si>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</si>
  <si>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</si>
  <si>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</si>
  <si>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</si>
  <si>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</si>
  <si>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</si>
  <si>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</si>
  <si>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</si>
  <si>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</si>
  <si>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</si>
  <si>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</si>
  <si>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</si>
  <si>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</si>
  <si>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</si>
  <si>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</si>
  <si>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</si>
  <si>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</si>
  <si>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</si>
  <si>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</si>
  <si>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</si>
  <si>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</si>
  <si>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</si>
  <si>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</si>
  <si>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</si>
  <si>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</si>
  <si>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</si>
  <si>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</si>
  <si>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</si>
  <si>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</si>
  <si>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</si>
  <si>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</si>
  <si>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</si>
  <si>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</si>
  <si>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</si>
  <si>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</si>
  <si>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</si>
  <si>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</si>
  <si>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</si>
  <si>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</si>
  <si>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</si>
  <si>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</si>
  <si>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</si>
  <si>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</si>
  <si>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</si>
  <si>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</si>
  <si>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</si>
  <si>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</si>
  <si>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</si>
  <si>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</si>
  <si>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</si>
  <si>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</si>
  <si>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</si>
  <si>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</si>
  <si>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</si>
  <si>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</si>
  <si>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</si>
  <si>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</si>
  <si>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</si>
  <si>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</si>
  <si>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</si>
  <si>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</si>
  <si>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</si>
  <si>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</si>
  <si>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</si>
  <si>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</si>
  <si>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</si>
  <si>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</si>
  <si>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</si>
  <si>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</si>
  <si>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</si>
  <si>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</si>
  <si>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</si>
  <si>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</si>
  <si>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</si>
  <si>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</si>
  <si>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</si>
  <si>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</si>
  <si>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</si>
  <si>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</si>
  <si>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</si>
  <si>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</si>
  <si>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</si>
  <si>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</si>
  <si>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</si>
  <si>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</si>
  <si>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</si>
  <si>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</si>
  <si>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</si>
  <si>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</si>
  <si>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</si>
  <si>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</si>
  <si>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</si>
  <si>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</si>
  <si>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</si>
  <si>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</si>
  <si>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</si>
  <si>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</si>
  <si>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</si>
  <si>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</si>
  <si>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</si>
  <si>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</si>
  <si>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</si>
  <si>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</si>
  <si>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</si>
  <si>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</si>
  <si>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</si>
  <si>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</si>
  <si>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</si>
  <si>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</si>
  <si>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</si>
  <si>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</si>
  <si>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</si>
  <si>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</si>
  <si>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</si>
  <si>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</si>
  <si>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</si>
  <si>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</si>
  <si>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</si>
  <si>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</si>
  <si>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</si>
  <si>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</si>
  <si>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</si>
  <si>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</si>
  <si>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</si>
  <si>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</si>
  <si>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</si>
  <si>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</si>
  <si>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</si>
  <si>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</si>
  <si>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</si>
  <si>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</si>
  <si>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</si>
  <si>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</si>
  <si>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</si>
  <si>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</si>
  <si>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</si>
  <si>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</si>
  <si>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</si>
  <si>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</si>
  <si>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</si>
  <si>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</si>
  <si>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</si>
  <si>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</si>
  <si>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</si>
  <si>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</si>
  <si>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</si>
  <si>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</si>
  <si>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</si>
  <si>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</si>
  <si>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</si>
  <si>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</si>
  <si>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</si>
  <si>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</si>
  <si>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</si>
  <si>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</si>
  <si>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</si>
  <si>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</si>
  <si>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</si>
  <si>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</si>
  <si>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</si>
  <si>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</si>
  <si>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</si>
  <si>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</si>
  <si>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</si>
  <si>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</si>
  <si>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</si>
  <si>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</si>
  <si>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</si>
  <si>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</si>
  <si>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</si>
  <si>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</si>
  <si>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</si>
  <si>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</si>
  <si>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</si>
  <si>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</si>
  <si>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</si>
  <si>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</si>
  <si>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</si>
  <si>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</si>
  <si>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</si>
  <si>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</si>
  <si>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</si>
  <si>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</si>
  <si>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</si>
  <si>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</si>
  <si>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</si>
  <si>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</si>
  <si>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</si>
  <si>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</si>
  <si>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</si>
  <si>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</si>
  <si>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</si>
  <si>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</si>
  <si>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</si>
  <si>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</si>
  <si>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</si>
  <si>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</si>
  <si>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</si>
  <si>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</si>
  <si>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</si>
  <si>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</si>
  <si>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</si>
  <si>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</si>
  <si>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</si>
  <si>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</si>
  <si>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</si>
  <si>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</si>
  <si>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</si>
  <si>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</si>
  <si>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</si>
  <si>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</si>
  <si>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</si>
  <si>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</si>
  <si>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</si>
  <si>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</si>
  <si>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</si>
  <si>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</si>
  <si>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</si>
  <si>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</si>
  <si>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</si>
  <si>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</si>
  <si>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</si>
  <si>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</si>
  <si>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</si>
  <si>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</si>
  <si>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</si>
  <si>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</si>
  <si>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</si>
  <si>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</si>
  <si>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</si>
  <si>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</si>
  <si>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</si>
  <si>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</si>
  <si>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</si>
  <si>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</si>
  <si>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</si>
  <si>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</si>
  <si>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</si>
  <si>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</si>
  <si>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</si>
  <si>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</si>
  <si>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</si>
  <si>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</si>
  <si>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</si>
  <si>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</si>
  <si>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</si>
  <si>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</si>
  <si>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</si>
  <si>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</si>
  <si>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</si>
  <si>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</si>
  <si>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</si>
  <si>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</si>
  <si>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</si>
  <si>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</si>
  <si>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</si>
  <si>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</si>
  <si>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</si>
  <si>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</si>
  <si>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</si>
  <si>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</si>
  <si>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</si>
  <si>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</si>
  <si>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</si>
  <si>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</si>
  <si>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</si>
  <si>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</si>
  <si>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</si>
  <si>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</si>
  <si>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</si>
  <si>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</si>
  <si>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</si>
  <si>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</si>
  <si>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</si>
  <si>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</si>
  <si>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</si>
  <si>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</si>
  <si>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</si>
  <si>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</si>
  <si>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</si>
  <si>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</si>
  <si>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</si>
  <si>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</si>
  <si>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</si>
  <si>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</si>
  <si>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</si>
  <si>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</si>
  <si>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</si>
  <si>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</si>
  <si>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</si>
  <si>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</si>
  <si>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</si>
  <si>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</si>
  <si>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</si>
  <si>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</si>
  <si>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</si>
  <si>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</si>
  <si>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</si>
  <si>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</si>
  <si>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</si>
  <si>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</si>
  <si>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</si>
  <si>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</si>
  <si>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</si>
  <si>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</si>
  <si>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</si>
  <si>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</si>
  <si>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</si>
  <si>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</si>
  <si>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</si>
  <si>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</si>
  <si>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</si>
  <si>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</si>
  <si>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</si>
  <si>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</si>
  <si>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</si>
  <si>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</si>
  <si>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</si>
  <si>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</si>
  <si>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</si>
  <si>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</si>
  <si>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</si>
  <si>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</si>
  <si>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</si>
  <si>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</si>
  <si>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</si>
  <si>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</si>
  <si>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</si>
  <si>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</si>
  <si>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</si>
  <si>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</si>
  <si>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</si>
  <si>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</si>
  <si>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</si>
  <si>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</si>
  <si>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</si>
  <si>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</si>
  <si>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</si>
  <si>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</si>
  <si>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</si>
  <si>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</si>
  <si>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</si>
  <si>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</si>
  <si>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</si>
  <si>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</si>
  <si>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</si>
  <si>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</si>
  <si>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</si>
  <si>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</si>
  <si>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</si>
  <si>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</si>
  <si>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</si>
  <si>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</si>
  <si>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</si>
  <si>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</si>
  <si>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</si>
  <si>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</si>
  <si>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</si>
  <si>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</si>
  <si>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</si>
  <si>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</si>
  <si>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</si>
  <si>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</si>
  <si>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</si>
  <si>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</si>
  <si>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</si>
  <si>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</si>
  <si>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</si>
  <si>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</si>
  <si>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</si>
  <si>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</si>
  <si>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</si>
  <si>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</si>
  <si>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</si>
  <si>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</si>
  <si>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</si>
  <si>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</si>
  <si>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</si>
  <si>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</si>
  <si>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</si>
  <si>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</si>
  <si>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</si>
  <si>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</si>
  <si>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</si>
  <si>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</si>
  <si>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</si>
  <si>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</si>
  <si>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</si>
  <si>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</si>
  <si>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</si>
  <si>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</si>
  <si>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</si>
  <si>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</si>
  <si>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</si>
  <si>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</si>
  <si>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</si>
  <si>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</si>
  <si>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</si>
  <si>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</si>
  <si>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</si>
  <si>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</si>
  <si>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</si>
  <si>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</si>
  <si>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</si>
  <si>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</si>
  <si>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</si>
  <si>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</si>
  <si>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</si>
  <si>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</si>
  <si>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</si>
  <si>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</si>
  <si>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</si>
  <si>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</si>
  <si>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</si>
  <si>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</si>
  <si>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</si>
  <si>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</si>
  <si>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</si>
  <si>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</si>
  <si>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</si>
  <si>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</si>
  <si>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</si>
  <si>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</si>
  <si>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</si>
  <si>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</si>
  <si>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</si>
  <si>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</si>
  <si>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</si>
  <si>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</si>
  <si>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</si>
  <si>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</si>
  <si>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</si>
  <si>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</si>
  <si>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</si>
  <si>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</si>
  <si>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</si>
  <si>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</si>
  <si>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</si>
  <si>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</si>
  <si>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</si>
  <si>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</si>
  <si>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</si>
  <si>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</si>
  <si>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</si>
  <si>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</si>
  <si>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</si>
  <si>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</si>
  <si>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</si>
  <si>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</si>
  <si>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</si>
  <si>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</si>
  <si>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</si>
  <si>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</si>
  <si>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</si>
  <si>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</si>
  <si>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</si>
  <si>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</si>
  <si>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</si>
  <si>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</si>
  <si>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</si>
  <si>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</si>
  <si>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</si>
  <si>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</si>
  <si>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</si>
  <si>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</si>
  <si>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</si>
  <si>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</si>
  <si>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</si>
  <si>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</si>
  <si>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</si>
  <si>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</si>
  <si>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</si>
  <si>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</si>
  <si>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</si>
  <si>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</si>
  <si>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</si>
  <si>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</si>
  <si>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</si>
  <si>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</si>
  <si>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</si>
  <si>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</si>
  <si>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</si>
  <si>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</si>
  <si>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</si>
  <si>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</si>
  <si>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</si>
  <si>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</si>
  <si>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</si>
  <si>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</si>
  <si>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</si>
  <si>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</si>
  <si>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</si>
  <si>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</si>
  <si>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</si>
  <si>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</si>
  <si>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</si>
  <si>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</si>
  <si>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</si>
  <si>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</si>
  <si>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</si>
  <si>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</si>
  <si>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</si>
  <si>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</si>
  <si>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</si>
  <si>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</si>
  <si>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</si>
  <si>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</si>
  <si>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</si>
  <si>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</si>
  <si>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</si>
  <si>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</si>
  <si>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</si>
  <si>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</si>
  <si>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</si>
  <si>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</si>
  <si>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</si>
  <si>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</si>
  <si>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</si>
  <si>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</si>
  <si>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</si>
  <si>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</si>
  <si>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</si>
  <si>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</si>
  <si>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</si>
  <si>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</si>
  <si>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</si>
  <si>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</si>
  <si>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</si>
  <si>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</si>
  <si>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</si>
  <si>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</si>
  <si>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</si>
  <si>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</si>
  <si>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</si>
  <si>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</si>
  <si>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</si>
  <si>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</si>
  <si>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</si>
  <si>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</si>
  <si>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</si>
  <si>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</si>
  <si>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</si>
  <si>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</si>
  <si>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</si>
  <si>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</si>
  <si>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</si>
  <si>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</si>
  <si>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</si>
  <si>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</si>
  <si>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</si>
  <si>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</si>
  <si>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</si>
  <si>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</si>
  <si>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</si>
  <si>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</si>
  <si>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</si>
  <si>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</si>
  <si>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</si>
  <si>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</si>
  <si>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</si>
  <si>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</si>
  <si>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</si>
  <si>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</si>
  <si>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</si>
  <si>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</si>
  <si>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</si>
  <si>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</si>
  <si>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</si>
  <si>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</si>
  <si>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</si>
  <si>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</si>
  <si>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</si>
  <si>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</si>
  <si>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</si>
  <si>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</si>
  <si>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</si>
  <si>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</si>
  <si>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</si>
  <si>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</si>
  <si>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</si>
  <si>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</si>
  <si>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</si>
  <si>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</si>
  <si>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</si>
  <si>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</si>
  <si>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</si>
  <si>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</si>
  <si>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</si>
  <si>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</si>
  <si>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</si>
  <si>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</si>
  <si>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</si>
  <si>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</si>
  <si>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</si>
  <si>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</si>
  <si>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</si>
  <si>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</si>
  <si>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</si>
  <si>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</si>
  <si>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</si>
  <si>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</si>
  <si>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</si>
  <si>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</si>
  <si>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</si>
  <si>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</si>
  <si>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</si>
  <si>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</si>
  <si>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</si>
  <si>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</si>
  <si>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</si>
  <si>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</si>
  <si>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</si>
  <si>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</si>
  <si>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</si>
  <si>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</si>
  <si>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</si>
  <si>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</si>
  <si>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</si>
  <si>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</si>
  <si>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</si>
  <si>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</si>
  <si>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</si>
  <si>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</si>
  <si>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</si>
  <si>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</si>
  <si>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</si>
  <si>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</si>
  <si>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</si>
  <si>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</si>
  <si>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</si>
  <si>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</si>
  <si>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</si>
  <si>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</si>
  <si>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</si>
  <si>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</si>
  <si>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</si>
  <si>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</si>
  <si>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</si>
  <si>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</si>
  <si>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</si>
  <si>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</si>
  <si>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</si>
  <si>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</si>
  <si>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</si>
  <si>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</si>
  <si>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</si>
  <si>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</si>
  <si>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</si>
  <si>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</si>
  <si>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</si>
  <si>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</si>
  <si>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</si>
  <si>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</si>
  <si>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</si>
  <si>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</si>
  <si>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</si>
  <si>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</si>
  <si>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</si>
  <si>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</si>
  <si>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</si>
  <si>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</si>
  <si>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</si>
  <si>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</si>
  <si>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</si>
  <si>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</si>
  <si>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</si>
  <si>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</si>
  <si>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</si>
  <si>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</si>
  <si>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</si>
  <si>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</si>
  <si>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</si>
  <si>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</si>
  <si>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</si>
  <si>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</si>
  <si>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</si>
  <si>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</si>
  <si>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</si>
  <si>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</si>
  <si>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</si>
  <si>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</si>
  <si>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</si>
  <si>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</si>
  <si>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</si>
  <si>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</si>
  <si>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</si>
  <si>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</si>
  <si>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</si>
  <si>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</si>
  <si>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</si>
  <si>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</si>
  <si>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</si>
  <si>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</si>
  <si>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</si>
  <si>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</si>
  <si>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</si>
  <si>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</si>
  <si>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</si>
  <si>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</si>
  <si>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</si>
  <si>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</si>
  <si>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</si>
  <si>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</si>
  <si>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</si>
  <si>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</si>
  <si>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</si>
  <si>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</si>
  <si>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</si>
  <si>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</si>
  <si>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</si>
  <si>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</si>
  <si>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</si>
  <si>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</si>
  <si>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</si>
  <si>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</si>
  <si>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</si>
  <si>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</si>
  <si>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</si>
  <si>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</si>
  <si>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</si>
  <si>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</si>
  <si>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</si>
  <si>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</si>
  <si>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</si>
  <si>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</si>
  <si>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</si>
  <si>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</si>
  <si>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</si>
  <si>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</si>
  <si>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</si>
  <si>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</si>
  <si>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</si>
  <si>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</si>
  <si>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</si>
  <si>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</si>
  <si>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</si>
  <si>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</si>
  <si>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</si>
  <si>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</si>
  <si>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</si>
  <si>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</si>
  <si>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</si>
  <si>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</si>
  <si>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</si>
  <si>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</si>
  <si>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</si>
  <si>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</si>
  <si>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</si>
  <si>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</si>
  <si>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</si>
  <si>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</si>
  <si>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</si>
  <si>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</si>
  <si>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</si>
  <si>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</si>
  <si>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</si>
  <si>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</si>
  <si>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</si>
  <si>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</si>
  <si>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</si>
  <si>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</si>
  <si>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</si>
  <si>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</si>
  <si>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</si>
  <si>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</si>
  <si>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</si>
  <si>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</si>
  <si>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</si>
  <si>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</si>
  <si>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</si>
  <si>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</si>
  <si>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</si>
  <si>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</si>
  <si>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</si>
  <si>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</si>
  <si>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</si>
  <si>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</si>
  <si>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</si>
  <si>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</si>
  <si>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</si>
  <si>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</si>
  <si>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</si>
  <si>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</si>
  <si>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</si>
  <si>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</si>
  <si>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</si>
  <si>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</si>
  <si>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</si>
  <si>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</si>
  <si>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</si>
  <si>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</si>
  <si>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</si>
  <si>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</si>
  <si>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</si>
  <si>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</si>
  <si>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</si>
  <si>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</si>
  <si>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</si>
  <si>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</si>
  <si>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</si>
  <si>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</si>
  <si>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</si>
  <si>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</si>
  <si>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</si>
  <si>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</si>
  <si>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</si>
  <si>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</si>
  <si>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</si>
  <si>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</si>
  <si>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</si>
  <si>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</si>
  <si>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</si>
  <si>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</si>
  <si>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</si>
  <si>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</si>
  <si>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</si>
  <si>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</si>
  <si>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</si>
  <si>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</si>
  <si>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</si>
  <si>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</si>
  <si>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</si>
  <si>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</si>
  <si>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</si>
  <si>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</si>
  <si>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</si>
  <si>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</si>
  <si>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</si>
  <si>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</si>
  <si>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</si>
  <si>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</si>
  <si>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</si>
  <si>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</si>
  <si>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</si>
  <si>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</si>
  <si>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</si>
  <si>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</si>
  <si>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</si>
  <si>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</si>
  <si>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</si>
  <si>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</si>
  <si>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</si>
  <si>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</si>
  <si>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</si>
  <si>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</si>
  <si>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</si>
  <si>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</si>
  <si>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</si>
  <si>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</si>
  <si>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</si>
  <si>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</si>
  <si>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</si>
  <si>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</si>
  <si>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</si>
  <si>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</si>
  <si>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</si>
  <si>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</si>
  <si>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</si>
  <si>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</si>
  <si>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</si>
  <si>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</si>
  <si>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</si>
  <si>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</si>
  <si>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</si>
  <si>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</si>
  <si>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</si>
  <si>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</si>
  <si>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</si>
  <si>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</si>
  <si>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</si>
  <si>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</si>
  <si>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</si>
  <si>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</si>
  <si>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</si>
  <si>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</si>
  <si>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</si>
  <si>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</si>
  <si>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</si>
  <si>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</si>
  <si>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</si>
  <si>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</si>
  <si>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</si>
  <si>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</si>
  <si>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</si>
  <si>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</si>
  <si>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</si>
  <si>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</si>
  <si>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</si>
  <si>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</si>
  <si>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</si>
  <si>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</si>
  <si>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</si>
  <si>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</si>
  <si>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</si>
  <si>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</si>
  <si>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</si>
  <si>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</si>
  <si>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</si>
  <si>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</si>
  <si>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</si>
  <si>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</si>
  <si>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</si>
  <si>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</si>
  <si>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</si>
  <si>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</si>
  <si>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</si>
  <si>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</si>
  <si>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</si>
  <si>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</si>
  <si>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</si>
  <si>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</si>
  <si>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</si>
  <si>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</si>
  <si>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</si>
  <si>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</si>
  <si>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</si>
  <si>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</si>
  <si>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</si>
  <si>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</si>
  <si>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</si>
  <si>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</si>
  <si>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</si>
  <si>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</si>
  <si>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</si>
  <si>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</si>
  <si>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</si>
  <si>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</si>
  <si>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</si>
  <si>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</si>
  <si>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</si>
  <si>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</si>
  <si>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</si>
  <si>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</si>
  <si>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</si>
  <si>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</si>
  <si>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</si>
  <si>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</si>
  <si>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</si>
  <si>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</si>
  <si>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</si>
  <si>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</si>
  <si>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</si>
  <si>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</si>
  <si>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</si>
  <si>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</si>
  <si>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</si>
  <si>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</si>
  <si>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</si>
  <si>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</si>
  <si>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</si>
  <si>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</si>
  <si>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</si>
  <si>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</si>
  <si>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</si>
  <si>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</si>
  <si>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</si>
  <si>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</si>
  <si>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</si>
  <si>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</si>
  <si>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</si>
  <si>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</si>
  <si>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</si>
  <si>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</si>
  <si>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</si>
  <si>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</si>
  <si>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</si>
  <si>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</si>
  <si>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</si>
  <si>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</si>
  <si>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</si>
  <si>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</si>
  <si>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</si>
  <si>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</si>
  <si>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</si>
  <si>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</si>
  <si>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</si>
  <si>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</si>
  <si>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</si>
  <si>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</si>
  <si>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</si>
  <si>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</si>
  <si>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</si>
  <si>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</si>
  <si>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</si>
  <si>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</si>
  <si>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</si>
  <si>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</si>
  <si>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</si>
  <si>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</si>
  <si>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</si>
  <si>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</si>
  <si>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</si>
  <si>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</si>
  <si>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</si>
  <si>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</si>
  <si>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</si>
  <si>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</si>
  <si>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</si>
  <si>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</si>
  <si>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</si>
  <si>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</si>
  <si>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</si>
  <si>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</si>
  <si>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</si>
  <si>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</si>
  <si>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</si>
  <si>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</si>
  <si>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</si>
  <si>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</si>
  <si>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</si>
  <si>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</si>
  <si>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</si>
  <si>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</si>
  <si>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</si>
  <si>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</si>
  <si>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</si>
  <si>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</si>
  <si>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</si>
  <si>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</si>
  <si>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</si>
  <si>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</si>
  <si>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</si>
  <si>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</si>
  <si>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</si>
  <si>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</si>
  <si>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</si>
  <si>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</si>
  <si>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</si>
  <si>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</si>
  <si>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</si>
  <si>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</si>
  <si>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</si>
  <si>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</si>
  <si>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</si>
  <si>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</si>
  <si>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</si>
  <si>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</si>
  <si>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</si>
  <si>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</si>
  <si>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</si>
  <si>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</si>
  <si>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</si>
  <si>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</si>
  <si>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</si>
  <si>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</si>
  <si>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</si>
  <si>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</si>
  <si>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</si>
  <si>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</si>
  <si>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</si>
  <si>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</si>
  <si>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</si>
  <si>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</si>
  <si>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</si>
  <si>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</si>
  <si>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</si>
  <si>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</si>
  <si>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</si>
  <si>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</si>
  <si>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</si>
  <si>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</si>
  <si>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</si>
  <si>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</si>
  <si>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</si>
  <si>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</si>
  <si>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</si>
  <si>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</si>
  <si>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</si>
  <si>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</si>
  <si>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</si>
  <si>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</si>
  <si>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</si>
  <si>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</si>
  <si>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</si>
  <si>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</si>
  <si>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</si>
  <si>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</si>
  <si>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</si>
  <si>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</si>
  <si>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</si>
  <si>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</si>
  <si>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</si>
  <si>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</si>
  <si>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</si>
  <si>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</si>
  <si>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</si>
  <si>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</si>
  <si>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</si>
  <si>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</si>
  <si>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</si>
  <si>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</si>
  <si>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</si>
  <si>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</si>
  <si>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</si>
  <si>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</si>
  <si>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</si>
  <si>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</si>
  <si>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</si>
  <si>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</si>
  <si>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</si>
  <si>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</si>
  <si>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</si>
  <si>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</si>
  <si>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</si>
  <si>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</si>
  <si>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</si>
  <si>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</si>
  <si>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</si>
  <si>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</si>
  <si>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</si>
  <si>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</si>
  <si>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</si>
  <si>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</si>
  <si>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</si>
  <si>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</si>
  <si>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</si>
  <si>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</si>
  <si>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</si>
  <si>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</si>
  <si>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</si>
  <si>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</si>
  <si>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</si>
  <si>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</si>
  <si>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</si>
  <si>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</si>
  <si>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</si>
  <si>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</si>
  <si>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</si>
  <si>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</si>
  <si>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</si>
  <si>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</si>
  <si>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</si>
  <si>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</si>
  <si>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</si>
  <si>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</si>
  <si>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</si>
  <si>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</si>
  <si>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</si>
  <si>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</si>
  <si>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</si>
  <si>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</si>
  <si>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</si>
  <si>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</si>
  <si>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</si>
  <si>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</si>
  <si>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</si>
  <si>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</si>
  <si>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</si>
  <si>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</si>
  <si>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</si>
  <si>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</si>
  <si>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</si>
  <si>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</si>
  <si>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</si>
  <si>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</si>
  <si>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</si>
  <si>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</si>
  <si>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</si>
  <si>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</si>
  <si>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</si>
  <si>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</si>
  <si>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</si>
  <si>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</si>
  <si>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</si>
  <si>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</si>
  <si>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</si>
  <si>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</si>
  <si>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</si>
  <si>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</si>
  <si>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</si>
  <si>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</si>
  <si>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</si>
  <si>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</si>
  <si>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</si>
  <si>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</si>
  <si>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</si>
  <si>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</si>
  <si>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</si>
  <si>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</si>
  <si>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</si>
  <si>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</si>
  <si>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</si>
  <si>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</si>
  <si>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</si>
  <si>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</si>
  <si>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</si>
  <si>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</si>
  <si>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</si>
  <si>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</si>
  <si>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</si>
  <si>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</si>
  <si>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</si>
  <si>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</si>
  <si>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</si>
  <si>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</si>
  <si>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</si>
  <si>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</si>
  <si>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</si>
  <si>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</si>
  <si>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</si>
  <si>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</si>
  <si>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</si>
  <si>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</si>
  <si>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</si>
  <si>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</si>
  <si>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</si>
  <si>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</si>
  <si>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</si>
  <si>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</si>
  <si>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</si>
  <si>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</si>
  <si>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</si>
  <si>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</si>
  <si>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</si>
  <si>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</si>
  <si>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</si>
  <si>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</si>
  <si>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</si>
  <si>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</si>
  <si>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</si>
  <si>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</si>
  <si>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</si>
  <si>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</si>
  <si>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</si>
  <si>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</si>
  <si>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</si>
  <si>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</si>
  <si>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</si>
  <si>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</si>
  <si>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</si>
  <si>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</si>
  <si>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</si>
  <si>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</si>
  <si>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</si>
  <si>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</si>
  <si>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</si>
  <si>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</si>
  <si>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</si>
  <si>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</si>
  <si>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</si>
  <si>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</si>
  <si>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</si>
  <si>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</si>
  <si>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</si>
  <si>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</si>
  <si>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</si>
  <si>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</si>
  <si>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</si>
  <si>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</si>
  <si>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</si>
  <si>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</si>
  <si>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</si>
  <si>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</si>
  <si>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</si>
  <si>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</si>
  <si>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</si>
  <si>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</si>
  <si>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</si>
  <si>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</si>
  <si>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</si>
  <si>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</si>
  <si>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</si>
  <si>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</si>
  <si>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</si>
  <si>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</si>
  <si>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</si>
  <si>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</si>
  <si>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</si>
  <si>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</si>
  <si>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</si>
  <si>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</si>
  <si>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</si>
  <si>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</si>
  <si>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</si>
  <si>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</si>
  <si>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</si>
  <si>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</si>
  <si>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</si>
  <si>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</si>
  <si>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</si>
  <si>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</si>
  <si>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</si>
  <si>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</si>
  <si>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</si>
  <si>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</si>
  <si>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</si>
  <si>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</si>
  <si>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</si>
  <si>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</si>
  <si>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</si>
  <si>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</si>
  <si>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</si>
  <si>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</si>
  <si>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</si>
  <si>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</si>
  <si>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</si>
  <si>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</si>
  <si>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</si>
  <si>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</si>
  <si>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</si>
  <si>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</si>
  <si>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</si>
  <si>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</si>
  <si>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</si>
  <si>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</si>
  <si>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</si>
  <si>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</si>
  <si>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</si>
  <si>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</si>
  <si>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</si>
  <si>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</si>
  <si>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</si>
  <si>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</si>
  <si>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</si>
  <si>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</si>
  <si>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</si>
  <si>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</si>
  <si>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</si>
  <si>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</si>
  <si>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</si>
  <si>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</si>
  <si>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</si>
  <si>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</si>
  <si>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</si>
  <si>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</si>
  <si>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</si>
  <si>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</si>
  <si>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</si>
  <si>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</si>
  <si>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</si>
  <si>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</si>
  <si>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</si>
  <si>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</si>
  <si>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</si>
  <si>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</si>
  <si>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</si>
  <si>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</si>
  <si>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</si>
  <si>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</si>
  <si>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</si>
  <si>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</si>
  <si>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</si>
  <si>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</si>
  <si>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</si>
  <si>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</si>
  <si>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</si>
  <si>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</si>
  <si>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</si>
  <si>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</si>
  <si>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</si>
  <si>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</si>
  <si>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</si>
  <si>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</si>
  <si>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</si>
  <si>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</si>
  <si>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</si>
  <si>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</si>
  <si>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</si>
  <si>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</si>
  <si>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</si>
  <si>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</si>
  <si>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</si>
  <si>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</si>
  <si>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</si>
  <si>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</si>
  <si>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</si>
  <si>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</si>
  <si>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</si>
  <si>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</si>
  <si>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</si>
  <si>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</si>
  <si>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</si>
  <si>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</si>
  <si>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</si>
  <si>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</si>
  <si>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</si>
  <si>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</si>
  <si>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</si>
  <si>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</si>
  <si>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</si>
  <si>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</si>
  <si>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</si>
  <si>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</si>
  <si>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</si>
  <si>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</si>
  <si>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</si>
  <si>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</si>
  <si>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</si>
  <si>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</si>
  <si>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</si>
  <si>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</si>
  <si>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</si>
  <si>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</si>
  <si>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</si>
  <si>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</si>
  <si>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</si>
  <si>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</si>
  <si>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</si>
  <si>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</si>
  <si>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</si>
  <si>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</si>
  <si>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</si>
  <si>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</si>
  <si>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</si>
  <si>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</si>
  <si>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</si>
  <si>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</si>
  <si>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</si>
  <si>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</si>
  <si>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</si>
  <si>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</si>
  <si>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</si>
  <si>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</si>
  <si>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</si>
  <si>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</si>
  <si>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</si>
  <si>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</si>
  <si>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</si>
  <si>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</si>
  <si>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</si>
  <si>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</si>
  <si>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</si>
  <si>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</si>
  <si>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</si>
  <si>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</si>
  <si>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</si>
  <si>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</si>
  <si>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</si>
  <si>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</si>
  <si>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</si>
  <si>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</si>
  <si>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</si>
  <si>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</si>
  <si>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</si>
  <si>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</si>
  <si>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</si>
  <si>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</si>
  <si>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</si>
  <si>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</si>
  <si>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</si>
  <si>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</si>
  <si>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</si>
  <si>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</si>
  <si>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</si>
  <si>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</si>
  <si>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</si>
  <si>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</si>
  <si>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</si>
  <si>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</si>
  <si>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</si>
  <si>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</si>
  <si>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</si>
  <si>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</si>
  <si>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</si>
  <si>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</si>
  <si>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</si>
  <si>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</si>
  <si>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</si>
  <si>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</si>
  <si>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</si>
  <si>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</si>
  <si>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</si>
  <si>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</si>
  <si>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</si>
  <si>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</si>
  <si>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</si>
  <si>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</si>
  <si>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</si>
  <si>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</si>
  <si>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</si>
  <si>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</si>
  <si>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</si>
  <si>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</si>
  <si>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</si>
  <si>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</si>
  <si>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</si>
  <si>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</si>
  <si>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</si>
  <si>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</si>
  <si>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</si>
  <si>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</si>
  <si>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</si>
  <si>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</si>
  <si>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</si>
  <si>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</si>
  <si>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</si>
  <si>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</si>
  <si>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</si>
  <si>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</si>
  <si>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</si>
  <si>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</si>
  <si>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</si>
  <si>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</si>
  <si>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</si>
  <si>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</si>
  <si>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</si>
  <si>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</si>
  <si>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</si>
  <si>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</si>
  <si>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</si>
  <si>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</si>
  <si>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</si>
  <si>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</si>
  <si>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</si>
  <si>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</si>
  <si>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</si>
  <si>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</si>
  <si>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</si>
  <si>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</si>
  <si>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</si>
  <si>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</si>
  <si>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</si>
  <si>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</si>
  <si>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</si>
  <si>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</si>
  <si>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</si>
  <si>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</si>
  <si>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</si>
  <si>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</si>
  <si>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</si>
  <si>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</si>
  <si>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</si>
  <si>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</si>
  <si>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</si>
  <si>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</si>
  <si>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</si>
  <si>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</si>
  <si>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</si>
  <si>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</si>
  <si>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</si>
  <si>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</si>
  <si>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</si>
  <si>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</si>
  <si>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</si>
  <si>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</si>
  <si>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</si>
  <si>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</si>
  <si>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</si>
  <si>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</si>
  <si>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</si>
  <si>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</si>
  <si>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</si>
  <si>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</si>
  <si>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</si>
  <si>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</si>
  <si>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</si>
  <si>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</si>
  <si>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</si>
  <si>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</si>
  <si>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</si>
  <si>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</si>
  <si>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</si>
  <si>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</si>
  <si>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</si>
  <si>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</si>
  <si>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</si>
  <si>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</si>
  <si>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</si>
  <si>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</si>
  <si>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</si>
  <si>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</si>
  <si>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</si>
  <si>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</si>
  <si>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</si>
  <si>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</si>
  <si>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</si>
  <si>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</si>
  <si>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</si>
  <si>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</si>
  <si>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</si>
  <si>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</si>
  <si>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</si>
  <si>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</si>
  <si>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</si>
  <si>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</si>
  <si>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</si>
  <si>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</si>
  <si>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</si>
  <si>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</si>
  <si>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</si>
  <si>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</si>
  <si>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</si>
  <si>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</si>
  <si>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</si>
  <si>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</si>
  <si>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</si>
  <si>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</si>
  <si>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</si>
  <si>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</si>
  <si>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</si>
  <si>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</si>
  <si>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</si>
  <si>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</si>
  <si>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</si>
  <si>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</si>
  <si>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</si>
  <si>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</si>
  <si>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</si>
  <si>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</si>
  <si>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</si>
  <si>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</si>
  <si>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</si>
  <si>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</si>
  <si>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</si>
  <si>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</si>
  <si>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</si>
  <si>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</si>
  <si>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</si>
  <si>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</si>
  <si>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</si>
  <si>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</si>
  <si>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</si>
  <si>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</si>
  <si>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</si>
  <si>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</si>
  <si>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</si>
  <si>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</si>
  <si>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</si>
  <si>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</si>
  <si>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</si>
  <si>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</si>
  <si>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</si>
  <si>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</si>
  <si>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</si>
  <si>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</si>
  <si>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</si>
  <si>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</si>
  <si>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</si>
  <si>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</si>
  <si>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</si>
  <si>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</si>
  <si>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</si>
  <si>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</si>
  <si>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</si>
  <si>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</si>
  <si>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</si>
  <si>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</si>
  <si>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</si>
  <si>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</si>
  <si>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</si>
  <si>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</si>
  <si>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</si>
  <si>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</si>
  <si>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</si>
  <si>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</si>
  <si>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</si>
  <si>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</si>
  <si>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</si>
  <si>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</si>
  <si>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</si>
  <si>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</si>
  <si>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</si>
  <si>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</si>
  <si>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</si>
  <si>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</si>
  <si>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</si>
  <si>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</si>
  <si>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</si>
  <si>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</si>
  <si>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</si>
  <si>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</si>
  <si>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</si>
  <si>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</si>
  <si>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</si>
  <si>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</si>
  <si>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</si>
  <si>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</si>
  <si>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</si>
  <si>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</si>
  <si>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</si>
  <si>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</si>
  <si>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</si>
  <si>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</si>
  <si>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</si>
  <si>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</si>
  <si>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</si>
  <si>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</si>
  <si>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</si>
  <si>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</si>
  <si>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</si>
  <si>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</si>
  <si>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</si>
  <si>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</si>
  <si>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</si>
  <si>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</si>
  <si>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</si>
  <si>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</si>
  <si>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</si>
  <si>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</si>
  <si>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</si>
  <si>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</si>
  <si>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</si>
  <si>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</si>
  <si>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</si>
  <si>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</si>
  <si>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</si>
  <si>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</si>
  <si>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</si>
  <si>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</si>
  <si>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</si>
  <si>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</si>
  <si>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</si>
  <si>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</si>
  <si>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</si>
  <si>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</si>
  <si>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</si>
  <si>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</si>
  <si>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</si>
  <si>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</si>
  <si>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</si>
  <si>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</si>
  <si>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</si>
  <si>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</si>
  <si>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</si>
  <si>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</si>
  <si>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</si>
  <si>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</si>
  <si>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</si>
  <si>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</si>
  <si>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</si>
  <si>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</si>
  <si>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</si>
  <si>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</si>
  <si>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</si>
  <si>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</si>
  <si>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</si>
  <si>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</si>
  <si>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</si>
  <si>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</si>
  <si>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</si>
  <si>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</si>
  <si>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</si>
  <si>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</si>
  <si>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</si>
  <si>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</si>
  <si>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</si>
  <si>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</si>
  <si>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</si>
  <si>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</si>
  <si>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</si>
  <si>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</si>
  <si>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</si>
  <si>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</si>
  <si>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</si>
  <si>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</si>
  <si>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</si>
  <si>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</si>
  <si>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</si>
  <si>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</si>
  <si>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</si>
  <si>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</si>
  <si>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</si>
  <si>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</si>
  <si>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</si>
  <si>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</si>
  <si>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</si>
  <si>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</si>
  <si>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</si>
  <si>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</si>
  <si>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</si>
  <si>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</si>
  <si>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</si>
  <si>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</si>
  <si>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</si>
  <si>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</si>
  <si>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</si>
  <si>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</si>
  <si>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</si>
  <si>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</si>
  <si>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</si>
  <si>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</si>
  <si>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</si>
  <si>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</si>
  <si>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</si>
  <si>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</si>
  <si>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</si>
  <si>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</si>
  <si>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</si>
  <si>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</si>
  <si>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</si>
  <si>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</si>
  <si>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</si>
  <si>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</si>
  <si>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</si>
  <si>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</si>
  <si>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</si>
  <si>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</si>
  <si>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</si>
  <si>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</si>
  <si>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</si>
  <si>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</si>
  <si>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</si>
  <si>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</si>
  <si>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</si>
  <si>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</si>
  <si>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</si>
  <si>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</si>
  <si>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</si>
  <si>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</si>
  <si>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</si>
  <si>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</si>
  <si>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</si>
  <si>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</si>
  <si>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</si>
  <si>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</si>
  <si>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</si>
  <si>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</si>
  <si>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</si>
  <si>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</si>
  <si>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</si>
  <si>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</si>
  <si>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</si>
  <si>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</si>
  <si>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</si>
  <si>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</si>
  <si>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</si>
  <si>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</si>
  <si>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</si>
  <si>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</si>
  <si>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</si>
  <si>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</si>
  <si>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</si>
  <si>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</si>
  <si>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</si>
  <si>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</si>
  <si>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</si>
  <si>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</si>
  <si>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</si>
  <si>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</si>
  <si>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</si>
  <si>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</si>
  <si>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</si>
  <si>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</si>
  <si>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</si>
  <si>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</si>
  <si>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</si>
  <si>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</si>
  <si>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</si>
  <si>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</si>
  <si>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</si>
  <si>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</si>
  <si>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</si>
  <si>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</si>
  <si>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</si>
  <si>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</si>
  <si>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</si>
  <si>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</si>
  <si>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</si>
  <si>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</si>
  <si>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</si>
  <si>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</si>
  <si>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</si>
  <si>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</si>
  <si>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</si>
  <si>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</si>
  <si>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</si>
  <si>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</si>
  <si>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</si>
  <si>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</si>
  <si>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</si>
  <si>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</si>
  <si>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</si>
  <si>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</si>
  <si>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</si>
  <si>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</si>
  <si>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</si>
  <si>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</si>
  <si>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</si>
  <si>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</si>
  <si>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</si>
  <si>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</si>
  <si>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</si>
  <si>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</si>
  <si>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</si>
  <si>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</si>
  <si>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</si>
  <si>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</si>
  <si>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</si>
  <si>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</si>
  <si>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</si>
  <si>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</si>
  <si>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</si>
  <si>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</si>
  <si>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</si>
  <si>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</si>
  <si>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</si>
  <si>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</si>
  <si>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</si>
  <si>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</si>
  <si>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</si>
  <si>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</si>
  <si>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</si>
  <si>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</si>
  <si>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</si>
  <si>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</si>
  <si>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</si>
  <si>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</si>
  <si>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</si>
  <si>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</si>
  <si>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</si>
  <si>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</si>
  <si>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</si>
  <si>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</si>
  <si>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</si>
  <si>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</si>
  <si>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</si>
  <si>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</si>
  <si>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</si>
  <si>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</si>
  <si>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</si>
  <si>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</si>
  <si>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</si>
  <si>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</si>
  <si>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</si>
  <si>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</si>
  <si>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</si>
  <si>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</si>
  <si>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</si>
  <si>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</si>
  <si>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</si>
  <si>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</si>
  <si>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</si>
  <si>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</si>
  <si>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</si>
  <si>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</si>
  <si>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</si>
  <si>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</si>
  <si>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</si>
  <si>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</si>
  <si>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</si>
  <si>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</si>
  <si>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</si>
  <si>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</si>
  <si>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</si>
  <si>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</si>
  <si>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</si>
  <si>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</si>
  <si>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</si>
  <si>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</si>
  <si>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</si>
  <si>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</si>
  <si>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</si>
  <si>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</si>
  <si>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</si>
  <si>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</si>
  <si>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</si>
  <si>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</si>
  <si>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</si>
  <si>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</si>
  <si>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</si>
  <si>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</si>
  <si>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</si>
  <si>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</si>
  <si>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</si>
  <si>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</si>
  <si>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</si>
  <si>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</si>
  <si>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</si>
  <si>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</si>
  <si>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</si>
  <si>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</si>
  <si>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</si>
  <si>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</si>
  <si>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</si>
  <si>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</si>
  <si>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</si>
  <si>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</si>
  <si>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</si>
  <si>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</si>
  <si>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</si>
  <si>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</si>
  <si>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</si>
  <si>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</si>
  <si>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</si>
  <si>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</si>
  <si>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</si>
  <si>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</si>
  <si>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</si>
  <si>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</si>
  <si>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</si>
  <si>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</si>
  <si>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</si>
  <si>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</si>
  <si>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</si>
  <si>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</si>
  <si>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</si>
  <si>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</si>
  <si>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</si>
  <si>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</si>
  <si>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</si>
  <si>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</si>
  <si>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</si>
  <si>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</si>
  <si>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</si>
  <si>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</si>
  <si>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</si>
  <si>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</si>
  <si>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</si>
  <si>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</si>
  <si>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</si>
  <si>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</si>
  <si>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</si>
  <si>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</si>
  <si>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</si>
  <si>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</si>
  <si>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</si>
  <si>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</si>
  <si>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</si>
  <si>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</si>
  <si>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</si>
  <si>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</si>
  <si>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</si>
  <si>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</si>
  <si>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</si>
  <si>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</si>
  <si>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</si>
  <si>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</si>
  <si>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</si>
  <si>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</si>
  <si>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</si>
  <si>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</si>
  <si>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</si>
  <si>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</si>
  <si>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</si>
  <si>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</si>
  <si>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</si>
  <si>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</si>
  <si>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</si>
  <si>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</si>
  <si>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</si>
  <si>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</si>
  <si>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</si>
  <si>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</si>
  <si>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</si>
  <si>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</si>
  <si>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</si>
  <si>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</si>
  <si>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</si>
  <si>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</si>
  <si>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</si>
  <si>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</si>
  <si>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</si>
  <si>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</si>
  <si>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</si>
  <si>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</si>
  <si>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</si>
  <si>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</si>
  <si>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</si>
  <si>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</si>
  <si>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</si>
  <si>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</si>
  <si>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</si>
  <si>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</si>
  <si>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</si>
  <si>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</si>
  <si>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</si>
  <si>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</si>
  <si>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</si>
  <si>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</si>
  <si>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</si>
  <si>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</si>
  <si>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</si>
  <si>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</si>
  <si>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</si>
  <si>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</si>
  <si>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</si>
  <si>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</si>
  <si>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</si>
  <si>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</si>
  <si>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</si>
  <si>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</si>
  <si>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</si>
  <si>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</si>
  <si>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</si>
  <si>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</si>
  <si>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</si>
  <si>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</si>
  <si>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</si>
  <si>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</si>
  <si>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</si>
  <si>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</si>
  <si>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</si>
  <si>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</si>
  <si>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</si>
  <si>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</si>
  <si>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</si>
  <si>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</si>
  <si>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</si>
  <si>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</si>
  <si>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</si>
  <si>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</si>
  <si>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</si>
  <si>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</si>
  <si>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</si>
  <si>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</si>
  <si>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</si>
  <si>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</si>
  <si>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</si>
  <si>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</si>
  <si>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</si>
  <si>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</si>
  <si>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</si>
  <si>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</si>
  <si>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</si>
  <si>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</si>
  <si>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</si>
  <si>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</si>
  <si>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</si>
  <si>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</si>
  <si>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</si>
  <si>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</si>
  <si>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</si>
  <si>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</si>
  <si>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</si>
  <si>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</si>
  <si>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</si>
  <si>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</si>
  <si>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</si>
  <si>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</si>
  <si>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</si>
  <si>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</si>
  <si>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</si>
  <si>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</si>
  <si>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</si>
  <si>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</si>
  <si>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</si>
  <si>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</si>
  <si>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</si>
  <si>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</si>
  <si>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</si>
  <si>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</si>
  <si>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</si>
  <si>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</si>
  <si>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</si>
  <si>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</si>
  <si>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</si>
  <si>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</si>
  <si>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</si>
  <si>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</si>
  <si>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</si>
  <si>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</si>
  <si>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</si>
  <si>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</si>
  <si>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</si>
  <si>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</si>
  <si>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</si>
  <si>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</si>
  <si>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</si>
  <si>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</si>
  <si>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</si>
  <si>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</si>
  <si>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</si>
  <si>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</si>
  <si>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</si>
  <si>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</si>
  <si>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</si>
  <si>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</si>
  <si>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</si>
  <si>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</si>
  <si>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</si>
  <si>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</si>
  <si>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</si>
  <si>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</si>
  <si>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</si>
  <si>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</si>
  <si>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</si>
  <si>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</si>
  <si>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</si>
  <si>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</si>
  <si>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</si>
  <si>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</si>
  <si>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</si>
  <si>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</si>
  <si>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</si>
  <si>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</si>
  <si>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</si>
  <si>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</si>
  <si>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</si>
  <si>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</si>
  <si>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</si>
  <si>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</si>
  <si>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</si>
  <si>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</si>
  <si>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</si>
  <si>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</si>
  <si>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</si>
  <si>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</si>
  <si>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</si>
  <si>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</si>
  <si>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</si>
  <si>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</si>
  <si>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</si>
  <si>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</si>
  <si>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</si>
  <si>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</si>
  <si>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</si>
  <si>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</si>
  <si>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</si>
  <si>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</si>
  <si>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</si>
  <si>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</si>
  <si>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</si>
  <si>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</si>
  <si>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</si>
  <si>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</si>
  <si>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</si>
  <si>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</si>
  <si>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</si>
  <si>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</si>
  <si>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</si>
  <si>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</si>
  <si>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</si>
  <si>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</si>
  <si>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</si>
  <si>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</si>
  <si>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</si>
  <si>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</si>
  <si>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</si>
  <si>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</si>
  <si>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</si>
  <si>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</si>
  <si>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</si>
  <si>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</si>
  <si>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</si>
  <si>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</si>
  <si>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</si>
  <si>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</si>
  <si>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</si>
  <si>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</si>
  <si>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</si>
  <si>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</si>
  <si>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</si>
  <si>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</si>
  <si>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</si>
  <si>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</si>
  <si>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</si>
  <si>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</si>
  <si>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</si>
  <si>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</si>
  <si>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</si>
  <si>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</si>
  <si>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</si>
  <si>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</si>
  <si>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</si>
  <si>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</si>
  <si>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</si>
  <si>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</si>
  <si>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</si>
  <si>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</si>
  <si>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</si>
  <si>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</si>
  <si>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</si>
  <si>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</si>
  <si>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</si>
  <si>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</si>
  <si>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</si>
  <si>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</si>
  <si>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</si>
  <si>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</si>
  <si>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</si>
  <si>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</si>
  <si>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</si>
  <si>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</si>
  <si>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</si>
  <si>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</si>
  <si>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</si>
  <si>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</si>
  <si>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</si>
  <si>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</si>
  <si>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</si>
  <si>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</si>
  <si>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</si>
  <si>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</si>
  <si>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</si>
  <si>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</si>
  <si>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</si>
  <si>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</si>
  <si>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</si>
  <si>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</si>
  <si>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</si>
  <si>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</si>
  <si>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</si>
  <si>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</si>
  <si>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</si>
  <si>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</si>
  <si>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</si>
  <si>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</si>
  <si>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</si>
  <si>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</si>
  <si>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</si>
  <si>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</si>
  <si>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</si>
  <si>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</si>
  <si>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</si>
  <si>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</si>
  <si>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</si>
  <si>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</si>
  <si>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</si>
  <si>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</si>
  <si>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</si>
  <si>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</si>
  <si>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</si>
  <si>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</si>
  <si>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</si>
  <si>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</si>
  <si>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</si>
  <si>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</si>
  <si>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</si>
  <si>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</si>
  <si>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</si>
  <si>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</si>
  <si>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</si>
  <si>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</si>
  <si>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</si>
  <si>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</si>
  <si>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</si>
  <si>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</si>
  <si>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</si>
  <si>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</si>
  <si>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</si>
  <si>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</si>
  <si>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</si>
  <si>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</si>
  <si>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</si>
  <si>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</si>
  <si>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</si>
  <si>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</si>
  <si>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</si>
  <si>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</si>
  <si>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</si>
  <si>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</si>
  <si>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</si>
  <si>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</si>
  <si>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</si>
  <si>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</si>
  <si>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</si>
  <si>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</si>
  <si>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</si>
  <si>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</si>
  <si>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</si>
  <si>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</si>
  <si>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</si>
  <si>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</si>
  <si>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</si>
  <si>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</si>
  <si>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</si>
  <si>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</si>
  <si>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</si>
  <si>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</si>
  <si>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</si>
  <si>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</si>
  <si>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</si>
  <si>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</si>
  <si>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</si>
  <si>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</si>
  <si>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</si>
  <si>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</si>
  <si>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</si>
  <si>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</si>
  <si>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</si>
  <si>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</si>
  <si>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</si>
  <si>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</si>
  <si>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</si>
  <si>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</si>
  <si>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</si>
  <si>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</si>
  <si>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</si>
  <si>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</si>
  <si>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</si>
  <si>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</si>
  <si>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</si>
  <si>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</si>
  <si>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</si>
  <si>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</si>
  <si>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</si>
  <si>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</si>
  <si>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</si>
  <si>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</si>
  <si>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</si>
  <si>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</si>
  <si>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</si>
  <si>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</si>
  <si>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</si>
  <si>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</si>
  <si>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</si>
  <si>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</si>
  <si>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</si>
  <si>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</si>
  <si>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</si>
  <si>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</si>
  <si>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</si>
  <si>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</si>
  <si>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</si>
  <si>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</si>
  <si>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</si>
  <si>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</si>
  <si>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</si>
  <si>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</si>
  <si>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</si>
  <si>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</si>
  <si>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</si>
  <si>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</si>
  <si>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</si>
  <si>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</si>
  <si>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</si>
  <si>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</si>
  <si>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</si>
  <si>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</si>
  <si>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</si>
  <si>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</si>
  <si>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</si>
  <si>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</si>
  <si>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</si>
  <si>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</si>
  <si>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</si>
  <si>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</si>
  <si>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</si>
  <si>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</si>
  <si>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</si>
  <si>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</si>
  <si>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</si>
  <si>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</si>
  <si>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</si>
  <si>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</si>
  <si>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</si>
  <si>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</si>
  <si>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</si>
  <si>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</si>
  <si>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</si>
  <si>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</si>
  <si>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</si>
  <si>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</si>
  <si>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</si>
  <si>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</si>
  <si>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</si>
  <si>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</si>
  <si>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</si>
  <si>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</si>
  <si>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</si>
  <si>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</si>
  <si>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</si>
  <si>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</si>
  <si>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</si>
  <si>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</si>
  <si>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</si>
  <si>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</si>
  <si>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</si>
  <si>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</si>
  <si>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</si>
  <si>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</si>
  <si>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</si>
  <si>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</si>
  <si>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</si>
  <si>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</si>
  <si>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</si>
  <si>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</si>
  <si>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</si>
  <si>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</si>
  <si>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</si>
  <si>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</si>
  <si>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</si>
  <si>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</si>
  <si>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</si>
  <si>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</si>
  <si>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</si>
  <si>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</si>
  <si>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</si>
  <si>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</si>
  <si>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</si>
  <si>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</si>
  <si>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</si>
  <si>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</si>
  <si>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</si>
  <si>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</si>
  <si>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</si>
  <si>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</si>
  <si>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</si>
  <si>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</si>
  <si>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</si>
  <si>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</si>
  <si>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</si>
  <si>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</si>
  <si>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</si>
  <si>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</si>
  <si>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</si>
  <si>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</si>
  <si>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</si>
  <si>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</si>
  <si>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</si>
  <si>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</si>
  <si>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</si>
  <si>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</si>
  <si>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</si>
  <si>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</si>
  <si>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</si>
  <si>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</si>
  <si>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</si>
  <si>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</si>
  <si>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</si>
  <si>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</si>
  <si>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</si>
  <si>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</si>
  <si>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</si>
  <si>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</si>
  <si>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</si>
  <si>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</si>
  <si>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</si>
  <si>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</si>
  <si>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</si>
  <si>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</si>
  <si>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</si>
  <si>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</si>
  <si>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</si>
  <si>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</si>
  <si>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</si>
  <si>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</si>
  <si>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</si>
  <si>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</si>
  <si>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</si>
  <si>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</si>
  <si>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</si>
  <si>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</si>
  <si>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</si>
  <si>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</si>
  <si>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</si>
  <si>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</si>
  <si>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</si>
  <si>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</si>
  <si>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</si>
  <si>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</si>
  <si>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</si>
  <si>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</si>
  <si>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</si>
  <si>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</si>
  <si>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</si>
  <si>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</si>
  <si>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</si>
  <si>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</si>
  <si>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</si>
  <si>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</si>
  <si>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</si>
  <si>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</si>
  <si>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</si>
  <si>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</si>
  <si>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</si>
  <si>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</si>
  <si>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</si>
  <si>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</si>
  <si>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</si>
  <si>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</si>
  <si>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</si>
  <si>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</si>
  <si>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</si>
  <si>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</si>
  <si>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</si>
  <si>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</si>
  <si>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</si>
  <si>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</si>
  <si>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</si>
  <si>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</si>
  <si>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</si>
  <si>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</si>
  <si>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</si>
  <si>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</si>
  <si>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</si>
  <si>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</si>
  <si>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</si>
  <si>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</si>
  <si>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</si>
  <si>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</si>
  <si>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</si>
  <si>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</si>
  <si>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</si>
  <si>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</si>
  <si>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</si>
  <si>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</si>
  <si>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</si>
  <si>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</si>
  <si>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</si>
  <si>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</si>
  <si>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</si>
  <si>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</si>
  <si>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</si>
  <si>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</si>
  <si>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</si>
  <si>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</si>
  <si>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</si>
  <si>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</si>
  <si>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</si>
  <si>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</si>
  <si>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</si>
  <si>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</si>
  <si>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</si>
  <si>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</si>
  <si>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</si>
  <si>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</si>
  <si>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</si>
  <si>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</si>
  <si>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</si>
  <si>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</si>
  <si>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</si>
  <si>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</si>
  <si>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</si>
  <si>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</si>
  <si>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</si>
  <si>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</si>
  <si>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</si>
  <si>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</si>
  <si>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</si>
  <si>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</si>
  <si>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</si>
  <si>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</si>
  <si>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</si>
  <si>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</si>
  <si>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</si>
  <si>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</si>
  <si>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</si>
  <si>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</si>
  <si>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</si>
  <si>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</si>
  <si>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</si>
  <si>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</si>
  <si>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</si>
  <si>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</si>
  <si>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</si>
  <si>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</si>
  <si>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</si>
  <si>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</si>
  <si>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</si>
  <si>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</si>
  <si>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</si>
  <si>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</si>
  <si>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</si>
  <si>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</si>
  <si>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</si>
  <si>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</si>
  <si>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</si>
  <si>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</si>
  <si>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</si>
  <si>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</si>
  <si>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</si>
  <si>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</si>
  <si>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</si>
  <si>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</si>
  <si>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</si>
  <si>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</si>
  <si>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</si>
  <si>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</si>
  <si>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</si>
  <si>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</si>
  <si>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</si>
  <si>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</si>
  <si>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</si>
  <si>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</si>
  <si>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</si>
  <si>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</si>
  <si>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</si>
  <si>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</si>
  <si>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</si>
  <si>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</si>
  <si>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</si>
  <si>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</si>
  <si>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</si>
  <si>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</si>
  <si>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</si>
  <si>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</si>
  <si>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</si>
  <si>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</si>
  <si>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</si>
  <si>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</si>
  <si>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</si>
  <si>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</si>
  <si>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</si>
  <si>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</si>
  <si>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</si>
  <si>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</si>
  <si>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</si>
  <si>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</si>
  <si>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</si>
  <si>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</si>
  <si>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</si>
  <si>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</si>
  <si>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</si>
  <si>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</si>
  <si>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</si>
  <si>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</si>
  <si>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</si>
  <si>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</si>
  <si>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</si>
  <si>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</si>
  <si>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</si>
  <si>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</si>
  <si>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</si>
  <si>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</si>
  <si>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</si>
  <si>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</si>
  <si>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</si>
  <si>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</si>
  <si>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</si>
  <si>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</si>
  <si>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</si>
  <si>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</si>
  <si>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</si>
  <si>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</si>
  <si>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</si>
  <si>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</si>
  <si>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</si>
  <si>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</si>
  <si>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</si>
  <si>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</si>
  <si>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</si>
  <si>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</si>
  <si>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</si>
  <si>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</si>
  <si>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</si>
  <si>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</si>
  <si>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</si>
  <si>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</si>
  <si>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</si>
  <si>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</si>
  <si>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</si>
  <si>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</si>
  <si>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</si>
  <si>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</si>
  <si>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</si>
  <si>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</si>
  <si>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</si>
  <si>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</si>
  <si>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</si>
  <si>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</si>
  <si>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</si>
  <si>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</si>
  <si>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</si>
  <si>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</si>
  <si>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</si>
  <si>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</si>
  <si>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</si>
  <si>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</si>
  <si>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</si>
  <si>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</si>
  <si>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</si>
  <si>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</si>
  <si>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</si>
  <si>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</si>
  <si>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</si>
  <si>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</si>
  <si>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</si>
  <si>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</si>
  <si>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</si>
  <si>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</si>
  <si>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</si>
  <si>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</si>
  <si>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</si>
  <si>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</si>
  <si>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</si>
  <si>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</si>
  <si>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</si>
  <si>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</si>
  <si>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</si>
  <si>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</si>
  <si>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</si>
  <si>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</si>
  <si>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</si>
  <si>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</si>
  <si>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</si>
  <si>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</si>
  <si>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</si>
  <si>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</si>
  <si>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</si>
  <si>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</si>
  <si>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</si>
  <si>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</si>
  <si>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</si>
  <si>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</si>
  <si>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</si>
  <si>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</si>
  <si>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</si>
  <si>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</si>
  <si>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</si>
  <si>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</si>
  <si>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</si>
  <si>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</si>
  <si>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</si>
  <si>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</si>
  <si>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</si>
  <si>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</si>
  <si>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</si>
  <si>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</si>
  <si>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</si>
  <si>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</si>
  <si>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</si>
  <si>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</si>
  <si>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</si>
  <si>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</si>
  <si>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</si>
  <si>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</si>
  <si>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</si>
  <si>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</si>
  <si>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</si>
  <si>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</si>
  <si>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</si>
  <si>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</si>
  <si>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</si>
  <si>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</si>
  <si>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</si>
  <si>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</si>
  <si>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</si>
  <si>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</si>
  <si>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</si>
  <si>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</si>
  <si>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</si>
  <si>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</si>
  <si>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</si>
  <si>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</si>
  <si>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</si>
  <si>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</si>
  <si>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</si>
  <si>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</si>
  <si>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</si>
  <si>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</si>
  <si>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</si>
  <si>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</si>
  <si>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</si>
  <si>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</si>
  <si>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</si>
  <si>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</si>
  <si>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</si>
  <si>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</si>
  <si>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</si>
  <si>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</si>
  <si>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</si>
  <si>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</si>
  <si>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</si>
  <si>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</si>
  <si>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</si>
  <si>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</si>
  <si>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</si>
  <si>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</si>
  <si>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</si>
  <si>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</si>
  <si>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</si>
  <si>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</si>
  <si>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</si>
  <si>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</si>
  <si>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</si>
  <si>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</si>
  <si>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</si>
  <si>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</si>
  <si>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</si>
  <si>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</si>
  <si>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</si>
  <si>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</si>
  <si>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</si>
  <si>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</si>
  <si>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</si>
  <si>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</si>
  <si>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</si>
  <si>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</si>
  <si>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</si>
  <si>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</si>
  <si>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</si>
  <si>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</si>
  <si>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</si>
  <si>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</si>
  <si>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</si>
  <si>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</si>
  <si>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</si>
  <si>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</si>
  <si>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</si>
  <si>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</si>
  <si>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</si>
  <si>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</si>
  <si>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</si>
  <si>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</si>
  <si>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</si>
  <si>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</si>
  <si>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</si>
  <si>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</si>
  <si>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</si>
  <si>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</si>
  <si>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</si>
  <si>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</si>
  <si>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</si>
  <si>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</si>
  <si>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</si>
  <si>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</si>
  <si>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</si>
  <si>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</si>
  <si>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</si>
  <si>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</si>
  <si>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</si>
  <si>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</si>
  <si>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</si>
  <si>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</si>
  <si>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</si>
  <si>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</si>
  <si>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</si>
  <si>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</si>
  <si>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</si>
  <si>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</si>
  <si>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</si>
  <si>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</si>
  <si>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</si>
  <si>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</si>
  <si>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</si>
  <si>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</si>
  <si>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</si>
  <si>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</si>
  <si>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</si>
  <si>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</si>
  <si>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</si>
  <si>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</si>
  <si>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</si>
  <si>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</si>
  <si>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</si>
  <si>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</si>
  <si>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</si>
  <si>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</si>
  <si>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</si>
  <si>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</si>
  <si>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</si>
  <si>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</si>
  <si>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</si>
  <si>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</si>
  <si>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</si>
  <si>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</si>
  <si>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</si>
  <si>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</si>
  <si>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</si>
  <si>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</si>
  <si>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</si>
  <si>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</si>
  <si>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</si>
  <si>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</si>
  <si>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</si>
  <si>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</si>
  <si>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</si>
  <si>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</si>
  <si>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</si>
  <si>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</si>
  <si>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</si>
  <si>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</si>
  <si>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</si>
  <si>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</si>
  <si>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</si>
  <si>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</si>
  <si>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</si>
  <si>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</si>
  <si>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</si>
  <si>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</si>
  <si>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</si>
  <si>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</si>
  <si>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</si>
  <si>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</si>
  <si>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</si>
  <si>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</si>
  <si>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</si>
  <si>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</si>
  <si>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</si>
  <si>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</si>
  <si>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</si>
  <si>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</si>
  <si>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</si>
  <si>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</si>
  <si>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</si>
  <si>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</si>
  <si>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</si>
  <si>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</si>
  <si>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</si>
  <si>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</si>
  <si>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</si>
  <si>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</si>
  <si>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</si>
  <si>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</si>
  <si>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</si>
  <si>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</si>
  <si>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</si>
  <si>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</si>
  <si>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</si>
  <si>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</si>
  <si>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</si>
  <si>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</si>
  <si>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</si>
  <si>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</si>
  <si>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</si>
  <si>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</si>
  <si>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</si>
  <si>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</si>
  <si>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</si>
  <si>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</si>
  <si>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</si>
  <si>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</si>
  <si>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</si>
  <si>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</si>
  <si>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</si>
  <si>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</si>
  <si>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</si>
  <si>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</si>
  <si>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</si>
  <si>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</si>
  <si>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</si>
  <si>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</si>
  <si>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</si>
  <si>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</si>
  <si>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</si>
  <si>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</si>
  <si>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</si>
  <si>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</si>
  <si>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</si>
  <si>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</si>
  <si>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</si>
  <si>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</si>
  <si>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</si>
  <si>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</si>
  <si>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</si>
  <si>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</si>
  <si>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</si>
  <si>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</si>
  <si>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</si>
  <si>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</si>
  <si>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</si>
  <si>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</si>
  <si>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</si>
  <si>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</si>
  <si>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</si>
  <si>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</si>
  <si>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</si>
  <si>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</si>
  <si>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</si>
  <si>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</si>
  <si>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</si>
  <si>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</si>
  <si>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</si>
  <si>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</si>
  <si>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</si>
  <si>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</si>
  <si>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</si>
  <si>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</si>
  <si>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</si>
  <si>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</si>
  <si>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</si>
  <si>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</si>
  <si>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</si>
  <si>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</si>
  <si>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</si>
  <si>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</si>
  <si>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</si>
  <si>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</si>
  <si>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</si>
  <si>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</si>
  <si>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</si>
  <si>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</si>
  <si>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</si>
  <si>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</si>
  <si>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</si>
  <si>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</si>
  <si>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</si>
  <si>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</si>
  <si>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</si>
  <si>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</si>
  <si>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</si>
  <si>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</si>
  <si>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</si>
  <si>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</si>
  <si>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</si>
  <si>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</si>
  <si>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</si>
  <si>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</si>
  <si>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</si>
  <si>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</si>
  <si>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</si>
  <si>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</si>
  <si>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</si>
  <si>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</si>
  <si>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</si>
  <si>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</si>
  <si>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</si>
  <si>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</si>
  <si>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</si>
  <si>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</si>
  <si>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</si>
  <si>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</si>
  <si>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</si>
  <si>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</si>
  <si>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</si>
  <si>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</si>
  <si>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</si>
  <si>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</si>
  <si>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</si>
  <si>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</si>
  <si>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</si>
  <si>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</si>
  <si>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</si>
  <si>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</si>
  <si>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</si>
  <si>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</si>
  <si>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</si>
  <si>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</si>
  <si>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</si>
  <si>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</si>
  <si>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</si>
  <si>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</si>
  <si>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</si>
  <si>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</si>
  <si>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</si>
  <si>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</si>
  <si>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</si>
  <si>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</si>
  <si>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</si>
  <si>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</si>
  <si>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</si>
  <si>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</si>
  <si>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</si>
  <si>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</si>
  <si>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</si>
  <si>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</si>
  <si>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</si>
  <si>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</si>
  <si>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</si>
  <si>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</si>
  <si>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</si>
  <si>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</si>
  <si>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</si>
  <si>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</si>
  <si>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</si>
  <si>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</si>
  <si>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</si>
  <si>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</si>
  <si>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</si>
  <si>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</si>
  <si>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</si>
  <si>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</si>
  <si>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</si>
  <si>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</si>
  <si>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</si>
  <si>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</si>
  <si>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</si>
  <si>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</si>
  <si>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</si>
  <si>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</si>
  <si>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</si>
  <si>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</si>
  <si>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</si>
  <si>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</si>
  <si>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</si>
  <si>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</si>
  <si>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</si>
  <si>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</si>
  <si>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</si>
  <si>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</si>
  <si>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</si>
  <si>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</si>
  <si>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</si>
  <si>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</si>
  <si>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</si>
  <si>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</si>
  <si>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</si>
  <si>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</si>
  <si>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</si>
  <si>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</si>
  <si>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</si>
  <si>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</si>
  <si>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</si>
  <si>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</si>
  <si>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</si>
  <si>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</si>
  <si>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</si>
  <si>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</si>
  <si>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</si>
  <si>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</si>
  <si>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</si>
  <si>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</si>
  <si>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</si>
  <si>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</si>
  <si>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</si>
  <si>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</si>
  <si>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</si>
  <si>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</si>
  <si>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</si>
  <si>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</si>
  <si>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</si>
  <si>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</si>
  <si>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</si>
  <si>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</si>
  <si>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</si>
  <si>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</si>
  <si>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</si>
  <si>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</si>
  <si>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</si>
  <si>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</si>
  <si>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</si>
  <si>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</si>
  <si>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</si>
  <si>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</si>
  <si>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</si>
  <si>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</si>
  <si>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</si>
  <si>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</si>
  <si>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</si>
  <si>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</si>
  <si>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</si>
  <si>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</si>
  <si>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</si>
  <si>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</si>
  <si>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</si>
  <si>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</si>
  <si>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</si>
  <si>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</si>
  <si>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</si>
  <si>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</si>
  <si>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</si>
  <si>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</si>
  <si>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</si>
  <si>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</si>
  <si>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</si>
  <si>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</si>
  <si>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</si>
  <si>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</si>
  <si>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</si>
  <si>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</si>
  <si>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</si>
  <si>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</si>
  <si>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</si>
  <si>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</si>
  <si>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</si>
  <si>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</si>
  <si>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</si>
  <si>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</si>
  <si>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</si>
  <si>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</si>
  <si>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</si>
  <si>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</si>
  <si>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</si>
  <si>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</si>
  <si>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</si>
  <si>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</si>
  <si>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</si>
  <si>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</si>
  <si>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</si>
  <si>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</si>
  <si>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</si>
  <si>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</si>
  <si>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</si>
  <si>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</si>
  <si>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</si>
  <si>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</si>
  <si>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</si>
  <si>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</si>
  <si>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</si>
  <si>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</si>
  <si>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</si>
  <si>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</si>
  <si>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</si>
  <si>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</si>
  <si>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</si>
  <si>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</si>
  <si>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</si>
  <si>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</si>
  <si>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</si>
  <si>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</si>
  <si>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</si>
  <si>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</si>
  <si>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</si>
  <si>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</si>
  <si>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</si>
  <si>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</si>
  <si>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</si>
  <si>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</si>
  <si>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</si>
  <si>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</si>
  <si>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</si>
  <si>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</si>
  <si>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</si>
  <si>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</si>
  <si>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</si>
  <si>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</si>
  <si>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</si>
  <si>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</si>
  <si>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</si>
  <si>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</si>
  <si>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</si>
  <si>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</si>
  <si>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</si>
  <si>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</si>
  <si>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</si>
  <si>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</si>
  <si>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</si>
  <si>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</si>
  <si>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</si>
  <si>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</si>
  <si>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</si>
  <si>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</si>
  <si>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</si>
  <si>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</si>
  <si>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</si>
  <si>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</si>
  <si>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</si>
  <si>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</si>
  <si>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</si>
  <si>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</si>
  <si>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</si>
  <si>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</si>
  <si>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</si>
  <si>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</si>
  <si>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</si>
  <si>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</si>
  <si>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</si>
  <si>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</si>
  <si>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</si>
  <si>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</si>
  <si>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</si>
  <si>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</si>
  <si>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</si>
  <si>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</si>
  <si>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</si>
  <si>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</si>
  <si>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</si>
  <si>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</si>
  <si>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</si>
  <si>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</si>
  <si>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</si>
  <si>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</si>
  <si>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</si>
  <si>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</si>
  <si>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</si>
  <si>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</si>
  <si>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</si>
  <si>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</si>
  <si>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</si>
  <si>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</si>
  <si>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</si>
  <si>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</si>
  <si>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</si>
  <si>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</si>
  <si>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</si>
  <si>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</si>
  <si>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</si>
  <si>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</si>
  <si>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</si>
  <si>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</si>
  <si>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</si>
  <si>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</si>
  <si>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</si>
  <si>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</si>
  <si>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</si>
  <si>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</si>
  <si>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</si>
  <si>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</si>
  <si>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</si>
  <si>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</si>
  <si>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</si>
  <si>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</si>
  <si>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</si>
  <si>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</si>
  <si>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</si>
  <si>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</si>
  <si>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</si>
  <si>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</si>
  <si>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</si>
  <si>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</si>
  <si>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</si>
  <si>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</si>
  <si>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</si>
  <si>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</si>
  <si>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</si>
  <si>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</si>
  <si>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</si>
  <si>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</si>
  <si>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</si>
  <si>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</si>
  <si>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</si>
  <si>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</si>
  <si>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</si>
  <si>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</si>
  <si>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</si>
  <si>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</si>
  <si>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</si>
  <si>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</si>
  <si>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</si>
  <si>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</si>
  <si>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</si>
  <si>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</si>
  <si>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</si>
  <si>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</si>
  <si>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</si>
  <si>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</si>
  <si>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</si>
  <si>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</si>
  <si>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</si>
  <si>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</si>
  <si>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</si>
  <si>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</si>
  <si>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</si>
  <si>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</si>
  <si>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</si>
  <si>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</si>
  <si>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</si>
  <si>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</si>
  <si>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</si>
  <si>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</si>
  <si>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</si>
  <si>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</si>
  <si>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</si>
  <si>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</si>
  <si>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</si>
  <si>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</si>
  <si>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</si>
  <si>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</si>
  <si>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</si>
  <si>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</si>
  <si>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</si>
  <si>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</si>
  <si>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</si>
  <si>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</si>
  <si>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</si>
  <si>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</si>
  <si>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</si>
  <si>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</si>
  <si>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</si>
  <si>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</si>
  <si>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</si>
  <si>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</si>
  <si>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</si>
  <si>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</si>
  <si>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</si>
  <si>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</si>
  <si>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</si>
  <si>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</si>
  <si>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</si>
  <si>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</si>
  <si>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</si>
  <si>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</si>
  <si>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</si>
  <si>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</si>
  <si>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</si>
  <si>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</si>
  <si>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</si>
  <si>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</si>
  <si>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</si>
  <si>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</si>
  <si>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</si>
  <si>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</si>
  <si>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</si>
  <si>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</si>
  <si>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</si>
  <si>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</si>
  <si>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</si>
  <si>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</si>
  <si>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</si>
  <si>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</si>
  <si>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</si>
  <si>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</si>
  <si>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</si>
  <si>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</si>
  <si>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</si>
  <si>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</si>
  <si>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</si>
  <si>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</si>
  <si>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</si>
  <si>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</si>
  <si>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</si>
  <si>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</si>
  <si>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</si>
  <si>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</si>
  <si>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</si>
  <si>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</si>
  <si>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</si>
  <si>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</si>
  <si>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</si>
  <si>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</si>
  <si>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</si>
  <si>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</si>
  <si>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</si>
  <si>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</si>
  <si>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</si>
  <si>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</si>
  <si>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</si>
  <si>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</si>
  <si>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</si>
  <si>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</si>
  <si>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</si>
  <si>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</si>
  <si>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</si>
  <si>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</si>
  <si>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</si>
  <si>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</si>
  <si>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</si>
  <si>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</si>
  <si>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</si>
  <si>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</si>
  <si>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</si>
  <si>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</si>
  <si>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</si>
  <si>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</si>
  <si>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</si>
  <si>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</si>
  <si>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</si>
  <si>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</si>
  <si>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</si>
  <si>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</si>
  <si>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</si>
  <si>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</si>
  <si>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</si>
  <si>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</si>
  <si>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</si>
  <si>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</si>
  <si>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</si>
  <si>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</si>
  <si>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</si>
  <si>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</si>
  <si>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</si>
  <si>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</si>
  <si>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</si>
  <si>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</si>
  <si>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</si>
  <si>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</si>
  <si>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</si>
  <si>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</si>
  <si>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</si>
  <si>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</si>
  <si>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</si>
  <si>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</si>
  <si>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</si>
  <si>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</si>
  <si>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</si>
  <si>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</si>
  <si>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</si>
  <si>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</si>
  <si>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</si>
  <si>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</si>
  <si>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</si>
  <si>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</si>
  <si>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</si>
  <si>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</si>
  <si>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</si>
  <si>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</si>
  <si>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</si>
  <si>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</si>
  <si>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</si>
  <si>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</si>
  <si>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</si>
  <si>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</si>
  <si>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</si>
  <si>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</si>
  <si>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</si>
  <si>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</si>
  <si>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</si>
  <si>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</si>
  <si>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</si>
  <si>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</si>
  <si>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</si>
  <si>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</si>
  <si>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</si>
  <si>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</si>
  <si>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</si>
  <si>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</si>
  <si>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</si>
  <si>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</si>
  <si>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</si>
  <si>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</si>
  <si>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</si>
  <si>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</si>
  <si>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</si>
  <si>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</si>
  <si>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</si>
  <si>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</si>
  <si>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</si>
  <si>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</si>
  <si>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</si>
  <si>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</si>
  <si>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</si>
  <si>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</si>
  <si>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</si>
  <si>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</si>
  <si>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</si>
  <si>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</si>
  <si>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</si>
  <si>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</si>
  <si>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</si>
  <si>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</si>
  <si>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</si>
  <si>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</si>
  <si>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</si>
  <si>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</si>
  <si>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</si>
  <si>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</si>
  <si>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</si>
  <si>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</si>
  <si>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</si>
  <si>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</si>
  <si>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</si>
  <si>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</si>
  <si>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</si>
  <si>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</si>
  <si>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</si>
  <si>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</si>
  <si>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</si>
  <si>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</si>
  <si>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</si>
  <si>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</si>
  <si>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</si>
  <si>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</si>
  <si>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</si>
  <si>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</si>
  <si>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</si>
  <si>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</si>
  <si>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</si>
  <si>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</si>
  <si>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</si>
  <si>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</si>
  <si>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</si>
  <si>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</si>
  <si>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</si>
  <si>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</si>
  <si>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</si>
  <si>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</si>
  <si>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</si>
  <si>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</si>
  <si>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</si>
  <si>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</si>
  <si>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</si>
  <si>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</si>
  <si>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</si>
  <si>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</si>
  <si>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</si>
  <si>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</si>
  <si>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</si>
  <si>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</si>
  <si>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</si>
  <si>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</si>
  <si>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</si>
  <si>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</si>
  <si>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</si>
  <si>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</si>
  <si>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</si>
  <si>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</si>
  <si>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</si>
  <si>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</si>
  <si>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</si>
  <si>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</si>
  <si>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</si>
  <si>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</si>
  <si>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</si>
  <si>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</si>
  <si>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</si>
  <si>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</si>
  <si>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</si>
  <si>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</si>
  <si>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</si>
  <si>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</si>
  <si>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</si>
  <si>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</si>
  <si>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</si>
  <si>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</si>
  <si>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</si>
  <si>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</si>
  <si>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</si>
  <si>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</si>
  <si>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</si>
  <si>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</si>
  <si>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</si>
  <si>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</si>
  <si>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</si>
  <si>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</si>
  <si>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</si>
  <si>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</si>
  <si>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</si>
  <si>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</si>
  <si>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</si>
  <si>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</si>
  <si>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</si>
  <si>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</si>
  <si>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</si>
  <si>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</si>
  <si>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</si>
  <si>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</si>
  <si>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</si>
  <si>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</si>
  <si>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</si>
  <si>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</si>
  <si>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</si>
  <si>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</si>
  <si>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</si>
  <si>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</si>
  <si>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</si>
  <si>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</si>
  <si>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</si>
  <si>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</si>
  <si>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</si>
  <si>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</si>
  <si>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</si>
  <si>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</si>
  <si>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</si>
  <si>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</si>
  <si>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</si>
  <si>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</si>
  <si>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</si>
  <si>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</si>
  <si>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</si>
  <si>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</si>
  <si>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</si>
  <si>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</si>
  <si>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</si>
  <si>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</si>
  <si>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</si>
  <si>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</si>
  <si>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</si>
  <si>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</si>
  <si>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</si>
  <si>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</si>
  <si>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</si>
  <si>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</si>
  <si>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</si>
  <si>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</si>
  <si>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</si>
  <si>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</si>
  <si>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</si>
  <si>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</si>
  <si>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</si>
  <si>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</si>
  <si>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</si>
  <si>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</si>
  <si>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</si>
  <si>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</si>
  <si>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</si>
  <si>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</si>
  <si>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</si>
  <si>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</si>
  <si>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</si>
  <si>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</si>
  <si>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</si>
  <si>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</si>
  <si>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</si>
  <si>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</si>
  <si>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</si>
  <si>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</si>
  <si>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</si>
  <si>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</si>
  <si>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</si>
  <si>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</si>
  <si>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</si>
  <si>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</si>
  <si>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</si>
  <si>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</si>
  <si>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</si>
  <si>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</si>
  <si>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</si>
  <si>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</si>
  <si>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</si>
  <si>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</si>
  <si>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</si>
  <si>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</si>
  <si>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</si>
  <si>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</si>
  <si>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</si>
  <si>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</si>
  <si>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</si>
  <si>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</si>
  <si>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</si>
  <si>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</si>
  <si>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</si>
  <si>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</si>
  <si>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</si>
  <si>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</si>
  <si>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</si>
  <si>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</si>
  <si>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</si>
  <si>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</si>
  <si>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</si>
  <si>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</si>
  <si>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</si>
  <si>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</si>
  <si>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</si>
  <si>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</si>
  <si>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</si>
  <si>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</si>
  <si>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</si>
  <si>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</si>
  <si>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</si>
  <si>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</si>
  <si>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</si>
  <si>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</si>
  <si>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</si>
  <si>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</si>
  <si>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</si>
  <si>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</si>
  <si>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</si>
  <si>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</si>
  <si>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</si>
  <si>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</si>
  <si>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</si>
  <si>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</si>
  <si>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</si>
  <si>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</si>
  <si>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</si>
  <si>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</si>
  <si>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</si>
  <si>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</si>
  <si>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</si>
  <si>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</si>
  <si>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</si>
  <si>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</si>
  <si>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</si>
  <si>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</si>
  <si>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</si>
  <si>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</si>
  <si>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</si>
  <si>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</si>
  <si>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</si>
  <si>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</si>
  <si>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</si>
  <si>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</si>
  <si>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</si>
  <si>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</si>
  <si>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</si>
  <si>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</si>
  <si>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</si>
  <si>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</si>
  <si>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</si>
  <si>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</si>
  <si>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</si>
  <si>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</si>
  <si>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</si>
  <si>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</si>
  <si>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</si>
  <si>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</si>
  <si>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</si>
  <si>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</si>
  <si>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</si>
  <si>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</si>
  <si>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</si>
  <si>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</si>
  <si>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</si>
  <si>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</si>
  <si>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</si>
  <si>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</si>
  <si>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</si>
  <si>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</si>
  <si>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</si>
  <si>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</si>
  <si>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</si>
  <si>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</si>
  <si>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</si>
  <si>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</si>
  <si>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</si>
  <si>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</si>
  <si>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</si>
  <si>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</si>
  <si>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</si>
  <si>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</si>
  <si>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</si>
  <si>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</si>
  <si>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</si>
  <si>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</si>
  <si>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</si>
  <si>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</si>
  <si>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</si>
  <si>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</si>
  <si>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</si>
  <si>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</si>
  <si>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</si>
  <si>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</si>
  <si>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</si>
  <si>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</si>
  <si>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</si>
  <si>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</si>
  <si>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</si>
  <si>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</si>
  <si>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</si>
  <si>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</si>
  <si>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</si>
  <si>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</si>
  <si>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</si>
  <si>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</si>
  <si>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</si>
  <si>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</si>
  <si>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</si>
  <si>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</si>
  <si>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</si>
  <si>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</si>
  <si>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</si>
  <si>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</si>
  <si>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</si>
  <si>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</si>
  <si>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</si>
  <si>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</si>
  <si>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</si>
  <si>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</si>
  <si>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</si>
  <si>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</si>
  <si>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</si>
  <si>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</si>
  <si>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</si>
  <si>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</si>
  <si>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</si>
  <si>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</si>
  <si>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</si>
  <si>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</si>
  <si>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</si>
  <si>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</si>
  <si>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</si>
  <si>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</si>
  <si>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</si>
  <si>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</si>
  <si>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</si>
  <si>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</si>
  <si>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</si>
  <si>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</si>
  <si>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</si>
  <si>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</si>
  <si>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</si>
  <si>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</si>
  <si>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</si>
  <si>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</si>
  <si>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</si>
  <si>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</si>
  <si>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</si>
  <si>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</si>
  <si>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</si>
  <si>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</si>
  <si>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</si>
  <si>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</si>
  <si>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</si>
  <si>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</si>
  <si>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</si>
  <si>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</si>
  <si>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</si>
  <si>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</si>
  <si>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</si>
  <si>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</si>
  <si>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</si>
  <si>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</si>
  <si>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</si>
  <si>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</si>
  <si>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</si>
  <si>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</si>
  <si>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</si>
  <si>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</si>
  <si>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</si>
  <si>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</si>
  <si>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</si>
  <si>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</si>
  <si>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</si>
  <si>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</si>
  <si>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</si>
  <si>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</si>
  <si>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</si>
  <si>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</si>
  <si>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</si>
  <si>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</si>
  <si>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</si>
  <si>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</si>
  <si>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</si>
  <si>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</si>
  <si>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</si>
  <si>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</si>
  <si>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</si>
  <si>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</si>
  <si>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</si>
  <si>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</si>
  <si>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</si>
  <si>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</si>
  <si>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</si>
  <si>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</si>
  <si>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</si>
  <si>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</si>
  <si>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</si>
  <si>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</si>
  <si>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</si>
  <si>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</si>
  <si>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</si>
  <si>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</si>
  <si>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</si>
  <si>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</si>
  <si>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</si>
  <si>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</si>
  <si>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</si>
  <si>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</si>
  <si>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</si>
  <si>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</si>
  <si>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</si>
  <si>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</si>
  <si>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</si>
  <si>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</si>
  <si>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</si>
  <si>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</si>
  <si>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</si>
  <si>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</si>
  <si>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</si>
  <si>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</si>
  <si>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</si>
  <si>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</si>
  <si>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</si>
  <si>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</si>
  <si>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</si>
  <si>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</si>
  <si>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</si>
  <si>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</si>
  <si>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</si>
  <si>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</si>
  <si>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</si>
  <si>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</si>
  <si>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</si>
  <si>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</si>
  <si>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</si>
  <si>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</si>
  <si>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</si>
  <si>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</si>
  <si>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</si>
  <si>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</si>
  <si>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</si>
  <si>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</si>
  <si>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</si>
  <si>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</si>
  <si>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</si>
  <si>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</si>
  <si>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</si>
  <si>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</si>
  <si>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</si>
  <si>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</si>
  <si>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</si>
  <si>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</si>
  <si>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</si>
  <si>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</si>
  <si>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</si>
  <si>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</si>
  <si>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</si>
  <si>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</si>
  <si>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</si>
  <si>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</si>
  <si>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</si>
  <si>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</si>
  <si>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</si>
  <si>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</si>
  <si>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</si>
  <si>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</si>
  <si>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</si>
  <si>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</si>
  <si>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</si>
  <si>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</si>
  <si>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</si>
  <si>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</si>
  <si>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</si>
  <si>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</si>
  <si>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</si>
  <si>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</si>
  <si>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</si>
  <si>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</si>
  <si>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</si>
  <si>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</si>
  <si>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</si>
  <si>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</si>
  <si>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</si>
  <si>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</si>
  <si>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</si>
  <si>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</si>
  <si>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</si>
  <si>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</si>
  <si>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</si>
  <si>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</si>
  <si>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</si>
  <si>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</si>
  <si>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</si>
  <si>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</si>
  <si>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</si>
  <si>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</si>
  <si>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</si>
  <si>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</si>
  <si>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</si>
  <si>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</si>
  <si>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</si>
  <si>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</si>
  <si>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</si>
  <si>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</si>
  <si>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</si>
  <si>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</si>
  <si>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</si>
  <si>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</si>
  <si>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</si>
  <si>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</si>
  <si>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</si>
  <si>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</si>
  <si>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</si>
  <si>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</si>
  <si>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</si>
  <si>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</si>
  <si>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</si>
  <si>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</si>
  <si>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</si>
  <si>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</si>
  <si>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</si>
  <si>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</si>
  <si>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</si>
  <si>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</si>
  <si>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</si>
  <si>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</si>
  <si>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</si>
  <si>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</si>
  <si>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</si>
  <si>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</si>
  <si>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</si>
  <si>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</si>
  <si>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</si>
  <si>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</si>
  <si>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</si>
  <si>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</si>
  <si>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</si>
  <si>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</si>
  <si>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</si>
  <si>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</si>
  <si>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</si>
  <si>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</si>
  <si>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</si>
  <si>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</si>
  <si>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</si>
  <si>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</si>
  <si>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</si>
  <si>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</si>
  <si>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</si>
  <si>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</si>
  <si>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</si>
  <si>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</si>
  <si>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</si>
  <si>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</si>
  <si>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</si>
  <si>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</si>
  <si>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</si>
  <si>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</si>
  <si>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</si>
  <si>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</si>
  <si>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</si>
  <si>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</si>
  <si>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</si>
  <si>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</si>
  <si>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</si>
  <si>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</si>
  <si>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</si>
  <si>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</si>
  <si>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</si>
  <si>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</si>
  <si>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</si>
  <si>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</si>
  <si>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</si>
  <si>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</si>
  <si>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</si>
  <si>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</si>
  <si>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</si>
  <si>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</si>
  <si>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</si>
  <si>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</si>
  <si>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</si>
  <si>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</si>
  <si>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</si>
  <si>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</si>
  <si>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</si>
  <si>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</si>
  <si>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</si>
  <si>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</si>
  <si>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</si>
  <si>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</si>
  <si>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</si>
  <si>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</si>
  <si>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</si>
  <si>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</si>
  <si>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</si>
  <si>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</si>
  <si>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</si>
  <si>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</si>
  <si>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</si>
  <si>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</si>
  <si>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</si>
  <si>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</si>
  <si>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</si>
  <si>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</si>
  <si>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</si>
  <si>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</si>
  <si>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</si>
  <si>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</si>
  <si>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</si>
  <si>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</si>
  <si>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</si>
  <si>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</si>
  <si>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</si>
  <si>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</si>
  <si>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</si>
  <si>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</si>
  <si>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</si>
  <si>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</si>
  <si>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</si>
  <si>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</si>
  <si>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</si>
  <si>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</si>
  <si>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</si>
  <si>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</si>
  <si>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</si>
  <si>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</si>
  <si>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</si>
  <si>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</si>
  <si>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</si>
  <si>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</si>
  <si>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</si>
  <si>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</si>
  <si>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</si>
  <si>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</si>
  <si>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</si>
  <si>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</si>
  <si>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</si>
  <si>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</si>
  <si>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</si>
  <si>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</si>
  <si>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</si>
  <si>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</si>
  <si>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</si>
  <si>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</si>
  <si>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</si>
  <si>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</si>
  <si>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</si>
  <si>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</si>
  <si>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</si>
  <si>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</si>
  <si>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</si>
  <si>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</si>
  <si>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</si>
  <si>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</si>
  <si>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</si>
  <si>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</si>
  <si>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</si>
  <si>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</si>
  <si>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</si>
  <si>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</si>
  <si>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</si>
  <si>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</si>
  <si>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</si>
  <si>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</si>
  <si>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</si>
  <si>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</si>
  <si>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</si>
  <si>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</si>
  <si>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</si>
  <si>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</si>
  <si>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</si>
  <si>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</si>
  <si>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</si>
  <si>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</si>
  <si>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</si>
  <si>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</si>
  <si>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</si>
  <si>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</si>
  <si>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</si>
  <si>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</si>
  <si>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</si>
  <si>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</si>
  <si>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</si>
  <si>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</si>
  <si>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</si>
  <si>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</si>
  <si>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</si>
  <si>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</si>
  <si>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</si>
  <si>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</si>
  <si>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</si>
  <si>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</si>
  <si>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</si>
  <si>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</si>
  <si>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</si>
  <si>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</si>
  <si>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</si>
  <si>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</si>
  <si>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</si>
  <si>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</si>
  <si>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</si>
  <si>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</si>
  <si>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</si>
  <si>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</si>
  <si>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</si>
  <si>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</si>
  <si>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</si>
  <si>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</si>
  <si>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</si>
  <si>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</si>
  <si>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</si>
  <si>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</si>
  <si>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</si>
  <si>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</si>
  <si>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</si>
  <si>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</si>
  <si>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</si>
  <si>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</si>
  <si>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</si>
  <si>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</si>
  <si>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</si>
  <si>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</si>
  <si>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</si>
  <si>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</si>
  <si>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</si>
  <si>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</si>
  <si>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</si>
  <si>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</si>
  <si>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</si>
  <si>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</si>
  <si>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</si>
  <si>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</si>
  <si>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</si>
  <si>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</si>
  <si>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</si>
  <si>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</si>
  <si>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</si>
  <si>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</si>
  <si>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</si>
  <si>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</si>
  <si>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</si>
  <si>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</si>
  <si>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</si>
  <si>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</si>
  <si>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</si>
  <si>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</si>
  <si>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</si>
  <si>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</si>
  <si>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</si>
  <si>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</si>
  <si>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</si>
  <si>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</si>
  <si>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</si>
  <si>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</si>
  <si>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</si>
  <si>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</si>
  <si>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</si>
  <si>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</si>
  <si>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</si>
  <si>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</si>
  <si>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</si>
  <si>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</si>
  <si>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</si>
  <si>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</si>
  <si>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</si>
  <si>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</si>
  <si>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</si>
  <si>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</si>
  <si>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</si>
  <si>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</si>
  <si>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</si>
  <si>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</si>
  <si>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</si>
  <si>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</si>
  <si>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</si>
  <si>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</si>
  <si>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</si>
  <si>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</si>
  <si>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</si>
  <si>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</si>
  <si>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</si>
  <si>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</si>
  <si>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</si>
  <si>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</si>
  <si>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</si>
  <si>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</si>
  <si>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</si>
  <si>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</si>
  <si>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</si>
  <si>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</si>
  <si>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</si>
  <si>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</si>
  <si>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</si>
  <si>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</si>
  <si>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</si>
  <si>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</si>
  <si>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</si>
  <si>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</si>
  <si>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</si>
  <si>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</si>
  <si>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</si>
  <si>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</si>
  <si>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</si>
  <si>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</si>
  <si>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</si>
  <si>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</si>
  <si>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</si>
  <si>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</si>
  <si>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</si>
  <si>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</si>
  <si>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</si>
  <si>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</si>
  <si>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</si>
  <si>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</si>
  <si>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</si>
  <si>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</si>
  <si>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</si>
  <si>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</si>
  <si>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</si>
  <si>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</si>
  <si>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</si>
  <si>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</si>
  <si>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</si>
  <si>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</si>
  <si>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</si>
  <si>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</si>
  <si>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</si>
  <si>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</si>
  <si>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</si>
  <si>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</si>
  <si>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</si>
  <si>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</si>
  <si>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</si>
  <si>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</si>
  <si>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</si>
  <si>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</si>
  <si>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</si>
  <si>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</si>
  <si>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</si>
  <si>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</si>
  <si>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</si>
  <si>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</si>
  <si>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</si>
  <si>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</si>
  <si>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</si>
  <si>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</si>
  <si>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</si>
  <si>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</si>
  <si>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</si>
  <si>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</si>
  <si>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</si>
  <si>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</si>
  <si>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</si>
  <si>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</si>
  <si>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</si>
  <si>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</si>
  <si>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</si>
  <si>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</si>
  <si>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</si>
  <si>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</si>
  <si>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</si>
  <si>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</si>
  <si>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</si>
  <si>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</si>
  <si>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</si>
  <si>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</si>
  <si>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</si>
  <si>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</si>
  <si>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</si>
  <si>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</si>
  <si>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</si>
  <si>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</si>
  <si>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</si>
  <si>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</si>
  <si>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</si>
  <si>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</si>
  <si>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</si>
  <si>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</si>
  <si>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</si>
  <si>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</si>
  <si>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</si>
  <si>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</si>
  <si>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</si>
  <si>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</si>
  <si>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</si>
  <si>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</si>
  <si>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</si>
  <si>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</si>
  <si>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</si>
  <si>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</si>
  <si>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</si>
  <si>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</si>
  <si>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</si>
  <si>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</si>
  <si>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</si>
  <si>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</si>
  <si>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</si>
  <si>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</si>
  <si>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</si>
  <si>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</si>
  <si>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</si>
  <si>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</si>
  <si>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</si>
  <si>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</si>
  <si>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</si>
  <si>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</si>
  <si>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</si>
  <si>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</si>
  <si>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</si>
  <si>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</si>
  <si>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</si>
  <si>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</si>
  <si>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</si>
  <si>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</si>
  <si>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</si>
  <si>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</si>
  <si>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</si>
  <si>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</si>
  <si>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</si>
  <si>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</si>
  <si>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</si>
  <si>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</si>
  <si>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</si>
  <si>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</si>
  <si>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</si>
  <si>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</si>
  <si>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</si>
  <si>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</si>
  <si>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</si>
  <si>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</si>
  <si>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</si>
  <si>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</si>
  <si>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</si>
  <si>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</si>
  <si>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</si>
  <si>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</si>
  <si>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</si>
  <si>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</si>
  <si>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</si>
  <si>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</si>
  <si>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</si>
  <si>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</si>
  <si>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</si>
  <si>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</si>
  <si>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</si>
  <si>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</si>
  <si>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</si>
  <si>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</si>
  <si>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</si>
  <si>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</si>
  <si>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</si>
  <si>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</si>
  <si>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</si>
  <si>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</si>
  <si>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</si>
  <si>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</si>
  <si>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</si>
  <si>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</si>
  <si>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</si>
  <si>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</si>
  <si>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</si>
  <si>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</si>
  <si>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</si>
  <si>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</si>
  <si>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</si>
  <si>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</si>
  <si>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</si>
  <si>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</si>
  <si>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</si>
  <si>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</si>
  <si>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</si>
  <si>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</si>
  <si>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</si>
  <si>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</si>
  <si>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</si>
  <si>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</si>
  <si>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</si>
  <si>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</si>
  <si>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</si>
  <si>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</si>
  <si>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</si>
  <si>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</si>
  <si>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</si>
  <si>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</si>
  <si>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</si>
  <si>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</si>
  <si>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</si>
  <si>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</si>
  <si>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</si>
  <si>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</si>
  <si>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</si>
  <si>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</si>
  <si>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</si>
  <si>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</si>
  <si>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</si>
  <si>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</si>
  <si>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</si>
  <si>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</si>
  <si>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</si>
  <si>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</si>
  <si>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</si>
  <si>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</si>
  <si>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</si>
  <si>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</si>
  <si>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</si>
  <si>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</si>
  <si>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</si>
  <si>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</si>
  <si>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</si>
  <si>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</si>
  <si>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</si>
  <si>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</si>
  <si>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</si>
  <si>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</si>
  <si>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</si>
  <si>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</si>
  <si>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</si>
  <si>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</si>
  <si>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</si>
  <si>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</si>
  <si>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</si>
  <si>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</si>
  <si>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</si>
  <si>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</si>
  <si>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</si>
  <si>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</si>
  <si>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</si>
  <si>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</si>
  <si>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</si>
  <si>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</si>
  <si>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</si>
  <si>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</si>
  <si>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</si>
  <si>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</si>
  <si>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</si>
  <si>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</si>
  <si>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</si>
  <si>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</si>
  <si>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</si>
  <si>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</si>
  <si>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</si>
  <si>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</si>
  <si>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</si>
  <si>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</si>
  <si>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</si>
  <si>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</si>
  <si>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</si>
  <si>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</si>
  <si>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</si>
  <si>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</si>
  <si>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</si>
  <si>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</si>
  <si>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</si>
  <si>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</si>
  <si>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</si>
  <si>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</si>
  <si>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</si>
  <si>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</si>
  <si>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</si>
  <si>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</si>
  <si>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</si>
  <si>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</si>
  <si>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</si>
  <si>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</si>
  <si>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</si>
  <si>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</si>
  <si>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</si>
  <si>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</si>
  <si>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</si>
  <si>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</si>
  <si>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</si>
  <si>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</si>
  <si>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</si>
  <si>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</si>
  <si>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</si>
  <si>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</si>
  <si>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</si>
  <si>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</si>
  <si>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</si>
  <si>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</si>
  <si>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</si>
  <si>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</si>
  <si>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</si>
  <si>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</si>
  <si>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</si>
  <si>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</si>
  <si>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</si>
  <si>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</si>
  <si>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</si>
  <si>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</si>
  <si>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</si>
  <si>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</si>
  <si>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</si>
  <si>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</si>
  <si>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</si>
  <si>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</si>
  <si>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</si>
  <si>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</si>
  <si>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</si>
  <si>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</si>
  <si>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</si>
  <si>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</si>
  <si>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</si>
  <si>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</si>
  <si>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</si>
  <si>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</si>
  <si>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</si>
  <si>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</si>
  <si>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</si>
  <si>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</si>
  <si>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</si>
  <si>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</si>
  <si>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</si>
  <si>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</si>
  <si>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</si>
  <si>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</si>
  <si>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</si>
  <si>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</si>
  <si>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</si>
  <si>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</si>
  <si>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</si>
  <si>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</si>
  <si>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</si>
  <si>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</si>
  <si>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</si>
  <si>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</si>
  <si>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</si>
  <si>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</si>
  <si>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</si>
  <si>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</si>
  <si>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</si>
  <si>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</si>
  <si>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</si>
  <si>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</si>
  <si>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</si>
  <si>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</si>
  <si>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</si>
  <si>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</si>
  <si>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</si>
  <si>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</si>
  <si>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</si>
  <si>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</si>
  <si>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</si>
  <si>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</si>
  <si>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</si>
  <si>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</si>
  <si>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</si>
  <si>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</si>
  <si>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</si>
  <si>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</si>
  <si>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</si>
  <si>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</si>
  <si>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</si>
  <si>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</si>
  <si>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</si>
  <si>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</si>
  <si>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</si>
  <si>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</si>
  <si>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</si>
  <si>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</si>
  <si>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</si>
  <si>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</si>
  <si>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</si>
  <si>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</si>
  <si>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</si>
  <si>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</si>
  <si>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</si>
  <si>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</si>
  <si>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</si>
  <si>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</si>
  <si>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</si>
  <si>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</si>
  <si>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</si>
  <si>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</si>
  <si>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</si>
  <si>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</si>
  <si>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</si>
  <si>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</si>
  <si>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</si>
  <si>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</si>
  <si>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</si>
  <si>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</si>
  <si>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</si>
  <si>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</si>
  <si>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</si>
  <si>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</si>
  <si>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</si>
  <si>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</si>
  <si>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</si>
  <si>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</si>
  <si>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</si>
  <si>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</si>
  <si>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</si>
  <si>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</si>
  <si>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</si>
  <si>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</si>
  <si>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</si>
  <si>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</si>
  <si>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</si>
  <si>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</si>
  <si>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</si>
  <si>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</si>
  <si>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</si>
  <si>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</si>
  <si>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</si>
  <si>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</si>
  <si>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</si>
  <si>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</si>
  <si>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</si>
  <si>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</si>
  <si>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</si>
  <si>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</si>
  <si>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</si>
  <si>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</si>
  <si>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</si>
  <si>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</si>
  <si>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</si>
  <si>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</si>
  <si>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</si>
  <si>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</si>
  <si>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</si>
  <si>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</si>
  <si>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</si>
  <si>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</si>
  <si>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</si>
  <si>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</si>
  <si>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</si>
  <si>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</si>
  <si>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</si>
  <si>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</si>
  <si>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</si>
  <si>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</si>
  <si>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</si>
  <si>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</si>
  <si>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</si>
  <si>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</si>
  <si>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</si>
  <si>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</si>
  <si>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</si>
  <si>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</si>
  <si>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</si>
  <si>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</si>
  <si>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</si>
  <si>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</si>
  <si>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</si>
  <si>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</si>
  <si>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</si>
  <si>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</si>
  <si>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</si>
  <si>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</si>
  <si>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</si>
  <si>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</si>
  <si>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</si>
  <si>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</si>
  <si>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</si>
  <si>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</si>
  <si>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</si>
  <si>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</si>
  <si>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</si>
  <si>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</si>
  <si>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</si>
  <si>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</si>
  <si>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</si>
  <si>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</si>
  <si>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</si>
  <si>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</si>
  <si>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</si>
  <si>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</si>
  <si>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</si>
  <si>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</si>
  <si>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</si>
  <si>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</si>
  <si>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</si>
  <si>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</si>
  <si>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</si>
  <si>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</si>
  <si>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</si>
  <si>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</si>
  <si>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</si>
  <si>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</si>
  <si>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</si>
  <si>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</si>
  <si>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</si>
  <si>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</si>
  <si>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</si>
  <si>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</si>
  <si>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</si>
  <si>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</si>
  <si>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</si>
  <si>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</si>
  <si>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</si>
  <si>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</si>
  <si>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</si>
  <si>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</si>
  <si>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</si>
  <si>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</si>
  <si>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</si>
  <si>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</si>
  <si>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</si>
  <si>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</si>
  <si>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</si>
  <si>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</si>
  <si>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</si>
  <si>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</si>
  <si>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</si>
  <si>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</si>
  <si>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</si>
  <si>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</si>
  <si>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</si>
  <si>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</si>
  <si>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</si>
  <si>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</si>
  <si>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</si>
  <si>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</si>
  <si>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</si>
  <si>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</si>
  <si>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</si>
  <si>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</si>
  <si>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</si>
  <si>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</si>
  <si>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</si>
  <si>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</si>
  <si>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</si>
  <si>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</si>
  <si>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</si>
  <si>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</si>
  <si>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</si>
  <si>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</si>
  <si>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</si>
  <si>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</si>
  <si>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</si>
  <si>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</si>
  <si>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</si>
  <si>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</si>
  <si>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</si>
  <si>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</si>
  <si>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</si>
  <si>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</si>
  <si>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</si>
  <si>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</si>
  <si>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</si>
  <si>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</si>
  <si>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</si>
  <si>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</si>
  <si>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</si>
  <si>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</si>
  <si>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</si>
  <si>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</si>
  <si>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</si>
  <si>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</si>
  <si>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</si>
  <si>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</si>
  <si>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</si>
  <si>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</si>
  <si>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</si>
  <si>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</si>
  <si>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</si>
  <si>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</si>
  <si>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</si>
  <si>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</si>
  <si>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</si>
  <si>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</si>
  <si>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</si>
  <si>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</si>
  <si>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</si>
  <si>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</si>
  <si>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</si>
  <si>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</si>
  <si>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</si>
  <si>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</si>
  <si>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</si>
  <si>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</si>
  <si>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</si>
  <si>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</si>
  <si>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</si>
  <si>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</si>
  <si>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</si>
  <si>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</si>
  <si>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</si>
  <si>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</si>
  <si>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</si>
  <si>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</si>
  <si>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</si>
  <si>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</si>
  <si>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</si>
  <si>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</si>
  <si>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</si>
  <si>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</si>
  <si>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</si>
  <si>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</si>
  <si>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</si>
  <si>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</si>
  <si>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</si>
  <si>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</si>
  <si>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</si>
  <si>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</si>
  <si>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</si>
  <si>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</si>
  <si>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</si>
  <si>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</si>
  <si>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</si>
  <si>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</si>
  <si>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</si>
  <si>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</si>
  <si>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</si>
  <si>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</si>
  <si>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</si>
  <si>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</si>
  <si>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</si>
  <si>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</si>
  <si>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</si>
  <si>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</si>
  <si>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</si>
  <si>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</si>
  <si>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</si>
  <si>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</si>
  <si>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</si>
  <si>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</si>
  <si>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</si>
  <si>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</si>
  <si>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</si>
  <si>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</si>
  <si>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</si>
  <si>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</si>
  <si>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</si>
  <si>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</si>
  <si>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</si>
  <si>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</si>
  <si>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</si>
  <si>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</si>
  <si>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</si>
  <si>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</si>
  <si>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</si>
  <si>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</si>
  <si>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</si>
  <si>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</si>
  <si>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</si>
  <si>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</si>
  <si>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</si>
  <si>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</si>
  <si>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</si>
  <si>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</si>
  <si>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</si>
  <si>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</si>
  <si>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</si>
  <si>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</si>
  <si>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</si>
  <si>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</si>
  <si>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</si>
  <si>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</si>
  <si>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</si>
  <si>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</si>
  <si>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</si>
  <si>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</si>
  <si>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</si>
  <si>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</si>
  <si>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</si>
  <si>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</si>
  <si>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</si>
  <si>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</si>
  <si>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</si>
  <si>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</si>
  <si>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</si>
  <si>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</si>
  <si>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</si>
  <si>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</si>
  <si>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</si>
  <si>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</si>
  <si>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</si>
  <si>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</si>
  <si>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</si>
  <si>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</si>
  <si>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</si>
  <si>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</si>
  <si>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</si>
  <si>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</si>
  <si>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</si>
  <si>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</si>
  <si>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</si>
  <si>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</si>
  <si>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</si>
  <si>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</si>
  <si>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</si>
  <si>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</si>
  <si>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</si>
  <si>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</si>
  <si>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</si>
  <si>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</si>
  <si>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</si>
  <si>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</si>
  <si>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</si>
  <si>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</si>
  <si>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</si>
  <si>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</si>
  <si>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</si>
  <si>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</si>
  <si>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</si>
  <si>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</si>
  <si>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</si>
  <si>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</si>
  <si>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</si>
  <si>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</si>
  <si>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</si>
  <si>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</si>
  <si>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</si>
  <si>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</si>
  <si>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</si>
  <si>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</si>
  <si>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</si>
  <si>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</si>
  <si>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</si>
  <si>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</si>
  <si>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</si>
  <si>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</si>
  <si>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</si>
  <si>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</si>
  <si>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</si>
  <si>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</si>
  <si>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</si>
  <si>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</si>
  <si>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</si>
  <si>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</si>
  <si>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</si>
  <si>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</si>
  <si>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</si>
  <si>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</si>
  <si>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</si>
  <si>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</si>
  <si>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</si>
  <si>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</si>
  <si>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</si>
  <si>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</si>
  <si>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</si>
  <si>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</si>
  <si>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</si>
  <si>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</si>
  <si>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</si>
  <si>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</si>
  <si>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</si>
  <si>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</si>
  <si>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</si>
  <si>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</si>
  <si>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</si>
  <si>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</si>
  <si>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</si>
  <si>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</si>
  <si>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</si>
  <si>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</si>
  <si>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</si>
  <si>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</si>
  <si>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</si>
  <si>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</si>
  <si>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</si>
  <si>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</si>
  <si>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</si>
  <si>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</si>
  <si>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</si>
  <si>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</si>
  <si>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</si>
  <si>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</si>
  <si>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</si>
  <si>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</si>
  <si>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</si>
  <si>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</si>
  <si>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</si>
  <si>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</si>
  <si>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</si>
  <si>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</si>
  <si>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</si>
  <si>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</si>
  <si>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</si>
  <si>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</si>
  <si>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</si>
  <si>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</si>
  <si>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</si>
  <si>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</si>
  <si>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</si>
  <si>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</si>
  <si>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</si>
  <si>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</si>
  <si>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</si>
  <si>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</si>
  <si>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</si>
  <si>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</si>
  <si>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</si>
  <si>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</si>
  <si>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</si>
  <si>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</si>
  <si>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</si>
  <si>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</si>
  <si>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</si>
  <si>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</si>
  <si>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</si>
  <si>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</si>
  <si>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</si>
  <si>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</si>
  <si>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</si>
  <si>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</si>
  <si>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</si>
  <si>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</si>
  <si>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</si>
  <si>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</si>
  <si>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</si>
  <si>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</si>
  <si>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</si>
  <si>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</si>
  <si>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</si>
  <si>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</si>
  <si>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</si>
  <si>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</si>
  <si>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</si>
  <si>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</si>
  <si>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</si>
  <si>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</si>
  <si>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</si>
  <si>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</si>
  <si>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</si>
  <si>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</si>
  <si>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</si>
  <si>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</si>
  <si>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</si>
  <si>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</si>
  <si>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</si>
  <si>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</si>
  <si>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</si>
  <si>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</si>
  <si>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</si>
  <si>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</si>
  <si>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</si>
  <si>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</si>
  <si>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</si>
  <si>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</si>
  <si>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</si>
  <si>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</si>
  <si>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</si>
  <si>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</si>
  <si>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</si>
  <si>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</si>
  <si>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</si>
  <si>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</si>
  <si>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</si>
  <si>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</si>
  <si>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</si>
  <si>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</si>
  <si>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</si>
  <si>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</si>
  <si>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</si>
  <si>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</si>
  <si>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</si>
  <si>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</si>
  <si>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</si>
  <si>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</si>
  <si>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</si>
  <si>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</si>
  <si>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</si>
  <si>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</si>
  <si>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</si>
  <si>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</si>
  <si>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</si>
  <si>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</si>
  <si>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</si>
  <si>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</si>
  <si>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</si>
  <si>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</si>
  <si>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</si>
  <si>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</si>
  <si>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</si>
  <si>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</si>
  <si>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</si>
  <si>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</si>
  <si>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</si>
  <si>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</si>
  <si>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</si>
  <si>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</si>
  <si>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</si>
  <si>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</si>
  <si>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</si>
  <si>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</si>
  <si>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</si>
  <si>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</si>
  <si>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</si>
  <si>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</si>
  <si>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</si>
  <si>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</si>
  <si>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</si>
  <si>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</si>
  <si>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</si>
  <si>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</si>
  <si>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</si>
  <si>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</si>
  <si>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</si>
  <si>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</si>
  <si>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</si>
  <si>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</si>
  <si>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</si>
  <si>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</si>
  <si>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</si>
  <si>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</si>
  <si>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</si>
  <si>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</si>
  <si>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</si>
  <si>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</si>
  <si>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</si>
  <si>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</si>
  <si>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</si>
  <si>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</si>
  <si>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</si>
  <si>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</si>
  <si>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</si>
  <si>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</si>
  <si>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</si>
  <si>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</si>
  <si>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</si>
  <si>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</si>
  <si>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</si>
  <si>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</si>
  <si>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</si>
  <si>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</si>
  <si>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</si>
  <si>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</si>
  <si>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</si>
  <si>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</si>
  <si>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</si>
  <si>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</si>
  <si>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</si>
  <si>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</si>
  <si>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</si>
  <si>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</si>
  <si>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</si>
  <si>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</si>
  <si>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</si>
  <si>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</si>
  <si>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</si>
  <si>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</si>
  <si>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</si>
  <si>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</si>
  <si>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</si>
  <si>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</si>
  <si>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</si>
  <si>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</si>
  <si>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</si>
  <si>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</si>
  <si>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</si>
  <si>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</si>
  <si>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</si>
  <si>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</si>
  <si>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</si>
  <si>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</si>
  <si>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</si>
  <si>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</si>
  <si>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</si>
  <si>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</si>
  <si>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</si>
  <si>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</si>
  <si>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</si>
  <si>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</si>
  <si>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</si>
  <si>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</si>
  <si>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</si>
  <si>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</si>
  <si>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</si>
  <si>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</si>
  <si>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</si>
  <si>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</si>
  <si>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</si>
  <si>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</si>
  <si>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</si>
  <si>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</si>
  <si>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</si>
  <si>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</si>
  <si>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</si>
  <si>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</si>
  <si>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</si>
  <si>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</si>
  <si>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</si>
  <si>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</si>
  <si>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</si>
  <si>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</si>
  <si>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</si>
  <si>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</si>
  <si>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</si>
  <si>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</si>
  <si>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</si>
  <si>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</si>
  <si>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</si>
  <si>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</si>
  <si>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</si>
  <si>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</si>
  <si>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</si>
  <si>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</si>
  <si>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</si>
  <si>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</si>
  <si>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</si>
  <si>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</si>
  <si>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</si>
  <si>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</si>
  <si>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</si>
  <si>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</si>
  <si>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</si>
  <si>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</si>
  <si>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</si>
  <si>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</si>
  <si>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</si>
  <si>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</si>
  <si>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</si>
  <si>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</si>
  <si>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</si>
  <si>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</si>
  <si>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</si>
  <si>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</si>
  <si>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</si>
  <si>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</si>
  <si>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</si>
  <si>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</si>
  <si>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</si>
  <si>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</si>
  <si>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</si>
  <si>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</si>
  <si>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</si>
  <si>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</si>
  <si>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</si>
  <si>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</si>
  <si>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</si>
  <si>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</si>
  <si>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</si>
  <si>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</si>
  <si>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</si>
  <si>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</si>
  <si>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</si>
  <si>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</si>
  <si>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</si>
  <si>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</si>
  <si>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</si>
  <si>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</si>
  <si>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</si>
  <si>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</si>
  <si>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</si>
  <si>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</si>
  <si>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</si>
  <si>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</si>
  <si>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</si>
  <si>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</si>
  <si>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</si>
  <si>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</si>
  <si>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</si>
  <si>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</si>
  <si>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</si>
  <si>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</si>
  <si>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</si>
  <si>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</si>
  <si>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</si>
  <si>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</si>
  <si>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</si>
  <si>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</si>
  <si>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</si>
  <si>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</si>
  <si>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</si>
  <si>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</si>
  <si>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</si>
  <si>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</si>
  <si>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</si>
  <si>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</si>
  <si>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</si>
  <si>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</si>
  <si>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</si>
  <si>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</si>
  <si>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</si>
  <si>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</si>
  <si>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</si>
  <si>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</si>
  <si>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</si>
  <si>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</si>
  <si>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</si>
  <si>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</si>
  <si>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</si>
  <si>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</si>
  <si>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</si>
  <si>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</si>
  <si>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</si>
  <si>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</si>
  <si>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</si>
  <si>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</si>
  <si>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</si>
  <si>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</si>
  <si>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</si>
  <si>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</si>
  <si>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</si>
  <si>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</si>
  <si>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</si>
  <si>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</si>
  <si>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</si>
  <si>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</si>
  <si>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</si>
  <si>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</si>
  <si>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</si>
  <si>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</si>
  <si>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</si>
  <si>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</si>
  <si>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</si>
  <si>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</si>
  <si>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</si>
  <si>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</si>
  <si>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</si>
  <si>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</si>
  <si>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</si>
  <si>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</si>
  <si>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</si>
  <si>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</si>
  <si>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</si>
  <si>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</si>
  <si>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</si>
  <si>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</si>
  <si>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</si>
  <si>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</si>
  <si>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</si>
  <si>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</si>
  <si>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</si>
  <si>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</si>
  <si>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</si>
  <si>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</si>
  <si>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</si>
  <si>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</si>
  <si>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</si>
  <si>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</si>
  <si>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</si>
  <si>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</si>
  <si>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</si>
  <si>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</si>
  <si>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</si>
  <si>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</si>
  <si>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</si>
  <si>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</si>
  <si>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</si>
  <si>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</si>
  <si>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</si>
  <si>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</si>
  <si>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</si>
  <si>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</si>
  <si>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</si>
  <si>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</si>
  <si>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</si>
  <si>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</si>
  <si>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</si>
  <si>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</si>
  <si>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</si>
  <si>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</si>
  <si>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</si>
  <si>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</si>
  <si>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</si>
  <si>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</si>
  <si>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</si>
  <si>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</si>
  <si>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</si>
  <si>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</si>
  <si>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</si>
  <si>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</si>
  <si>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</si>
  <si>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</si>
  <si>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</si>
  <si>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</si>
  <si>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</si>
  <si>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</si>
  <si>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</si>
  <si>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</si>
  <si>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</si>
  <si>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</si>
  <si>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</si>
  <si>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</si>
  <si>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</si>
  <si>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</si>
  <si>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</si>
  <si>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</si>
  <si>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</si>
  <si>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</si>
  <si>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</si>
  <si>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</si>
  <si>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</si>
  <si>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</si>
  <si>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</si>
  <si>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</si>
  <si>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</si>
  <si>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</si>
  <si>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</si>
  <si>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</si>
  <si>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</si>
  <si>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</si>
  <si>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</si>
  <si>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</si>
  <si>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</si>
  <si>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</si>
  <si>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</si>
  <si>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</si>
  <si>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</si>
  <si>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</si>
  <si>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</si>
  <si>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</si>
  <si>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</si>
  <si>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</si>
  <si>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</si>
  <si>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</si>
  <si>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</si>
  <si>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</si>
  <si>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</si>
  <si>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</si>
  <si>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</si>
  <si>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</si>
  <si>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</si>
  <si>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</si>
  <si>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</si>
  <si>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</si>
  <si>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</si>
  <si>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</si>
  <si>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</si>
  <si>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</si>
  <si>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</si>
  <si>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</si>
  <si>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</si>
  <si>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</si>
  <si>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</si>
  <si>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</si>
  <si>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</si>
  <si>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</si>
  <si>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</si>
  <si>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</si>
  <si>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</si>
  <si>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</si>
  <si>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</si>
  <si>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</si>
  <si>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</si>
  <si>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</si>
  <si>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</si>
  <si>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</si>
  <si>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</si>
  <si>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</si>
  <si>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</si>
  <si>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</si>
  <si>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</si>
  <si>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</si>
  <si>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</si>
  <si>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</si>
  <si>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</si>
  <si>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</si>
  <si>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</si>
  <si>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</si>
  <si>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</si>
  <si>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</si>
  <si>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</si>
  <si>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</si>
  <si>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</si>
  <si>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</si>
  <si>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</si>
  <si>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</si>
  <si>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</si>
  <si>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</si>
  <si>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</si>
  <si>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</si>
  <si>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</si>
  <si>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</si>
  <si>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</si>
  <si>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</si>
  <si>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</si>
  <si>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</si>
  <si>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</si>
  <si>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</si>
  <si>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</si>
  <si>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</si>
  <si>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</si>
  <si>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</si>
  <si>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</si>
  <si>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</si>
  <si>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</si>
  <si>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</si>
  <si>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</si>
  <si>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</si>
  <si>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</si>
  <si>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</si>
  <si>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</si>
  <si>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</si>
  <si>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</si>
  <si>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</si>
  <si>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</si>
  <si>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</si>
  <si>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</si>
  <si>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</si>
  <si>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</si>
  <si>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</si>
  <si>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</si>
  <si>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</si>
  <si>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</si>
  <si>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</si>
  <si>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</si>
  <si>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</si>
  <si>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</si>
  <si>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</si>
  <si>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</si>
  <si>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</si>
  <si>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</si>
  <si>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</si>
  <si>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</si>
  <si>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</si>
  <si>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</si>
  <si>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</si>
  <si>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</si>
  <si>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</si>
  <si>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</si>
  <si>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</si>
  <si>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</si>
  <si>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</si>
  <si>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</si>
  <si>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</si>
  <si>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</si>
  <si>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</si>
  <si>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</si>
  <si>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</si>
  <si>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</si>
  <si>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</si>
  <si>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</si>
  <si>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</si>
  <si>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</si>
  <si>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</si>
  <si>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</si>
  <si>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</si>
  <si>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</si>
  <si>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</si>
  <si>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</si>
  <si>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</si>
  <si>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</si>
  <si>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</si>
  <si>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</si>
  <si>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</si>
  <si>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</si>
  <si>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</si>
  <si>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</si>
  <si>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</si>
  <si>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</si>
  <si>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</si>
  <si>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</si>
  <si>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</si>
  <si>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</si>
  <si>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</si>
  <si>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</si>
  <si>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</si>
  <si>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</si>
  <si>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</si>
  <si>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</si>
  <si>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</si>
  <si>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</si>
  <si>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</si>
  <si>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</si>
  <si>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</si>
  <si>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</si>
  <si>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</si>
  <si>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</si>
  <si>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</si>
  <si>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</si>
  <si>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</si>
  <si>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</si>
  <si>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</si>
  <si>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</si>
  <si>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</si>
  <si>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</si>
  <si>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</si>
  <si>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</si>
  <si>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</si>
  <si>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</si>
  <si>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</si>
  <si>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</si>
  <si>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</si>
  <si>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</si>
  <si>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</si>
  <si>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</si>
  <si>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</si>
  <si>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</si>
  <si>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</si>
  <si>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</si>
  <si>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</si>
  <si>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</si>
  <si>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</si>
  <si>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</si>
  <si>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</si>
  <si>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</si>
  <si>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</si>
  <si>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</si>
  <si>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</si>
  <si>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</si>
  <si>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</si>
  <si>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</si>
  <si>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</si>
  <si>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</si>
  <si>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</si>
  <si>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</si>
  <si>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</si>
  <si>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</si>
  <si>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</si>
  <si>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</si>
  <si>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</si>
  <si>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</si>
  <si>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</si>
  <si>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</si>
  <si>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</si>
  <si>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</si>
  <si>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</si>
  <si>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</si>
  <si>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</si>
  <si>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</si>
  <si>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</si>
  <si>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</si>
  <si>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</si>
  <si>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</si>
  <si>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</si>
  <si>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</si>
  <si>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</si>
  <si>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</si>
  <si>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</si>
  <si>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</si>
  <si>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</si>
  <si>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</si>
  <si>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</si>
  <si>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</si>
  <si>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</si>
  <si>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</si>
  <si>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</si>
  <si>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</si>
  <si>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</si>
  <si>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</si>
  <si>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</si>
  <si>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</si>
  <si>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</si>
  <si>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</si>
  <si>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</si>
  <si>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</si>
  <si>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</si>
  <si>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</si>
  <si>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</si>
  <si>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</si>
  <si>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</si>
  <si>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</si>
  <si>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</si>
  <si>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</si>
  <si>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</si>
  <si>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</si>
  <si>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</si>
  <si>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</si>
  <si>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</si>
  <si>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</si>
  <si>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</si>
  <si>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</si>
  <si>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</si>
  <si>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</si>
  <si>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</si>
  <si>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</si>
  <si>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</si>
  <si>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</si>
  <si>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</si>
  <si>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</si>
  <si>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</si>
  <si>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</si>
  <si>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</si>
  <si>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</si>
  <si>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</si>
  <si>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</si>
  <si>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</si>
  <si>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</si>
  <si>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</si>
  <si>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</si>
  <si>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</si>
  <si>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</si>
  <si>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</si>
  <si>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</si>
  <si>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</si>
  <si>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</si>
  <si>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</si>
  <si>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</si>
  <si>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</si>
  <si>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</si>
  <si>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</si>
  <si>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</si>
  <si>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</si>
  <si>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</si>
  <si>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</si>
  <si>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</si>
  <si>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</si>
  <si>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</si>
  <si>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</si>
  <si>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</si>
  <si>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</si>
  <si>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</si>
  <si>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</si>
  <si>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</si>
  <si>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</si>
  <si>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</si>
  <si>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</si>
  <si>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</si>
  <si>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</si>
  <si>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</si>
  <si>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</si>
  <si>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</si>
  <si>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</si>
  <si>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</si>
  <si>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</si>
  <si>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</si>
  <si>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</si>
  <si>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</si>
  <si>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</si>
  <si>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</si>
  <si>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</si>
  <si>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</si>
  <si>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</si>
  <si>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</si>
  <si>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</si>
  <si>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</si>
  <si>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</si>
  <si>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</si>
  <si>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</si>
  <si>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</si>
  <si>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</si>
  <si>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</si>
  <si>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</si>
  <si>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</si>
  <si>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</si>
  <si>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</si>
  <si>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</si>
  <si>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</si>
  <si>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</si>
  <si>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</si>
  <si>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</si>
  <si>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</si>
  <si>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</si>
  <si>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</si>
  <si>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</si>
  <si>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</si>
  <si>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</si>
  <si>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</si>
  <si>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</si>
  <si>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</si>
  <si>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</si>
  <si>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</si>
  <si>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</si>
  <si>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</si>
  <si>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</si>
  <si>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</si>
  <si>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</si>
  <si>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</si>
  <si>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</si>
  <si>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</si>
  <si>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</si>
  <si>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</si>
  <si>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</si>
  <si>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</si>
  <si>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</si>
  <si>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</si>
  <si>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</si>
  <si>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</si>
  <si>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</si>
  <si>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</si>
  <si>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</si>
  <si>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</si>
  <si>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</si>
  <si>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</si>
  <si>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</si>
  <si>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</si>
  <si>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</si>
  <si>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</si>
  <si>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</si>
  <si>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</si>
  <si>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</si>
  <si>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</si>
  <si>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</si>
  <si>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</si>
  <si>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</si>
  <si>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</si>
  <si>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</si>
  <si>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</si>
  <si>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</si>
  <si>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</si>
  <si>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</si>
  <si>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</si>
  <si>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</si>
  <si>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</si>
  <si>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</si>
  <si>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</si>
  <si>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</si>
  <si>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</si>
  <si>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</si>
  <si>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</si>
  <si>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</si>
  <si>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</si>
  <si>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</si>
  <si>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</si>
  <si>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</si>
  <si>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</si>
  <si>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</si>
  <si>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</si>
  <si>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</si>
  <si>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</si>
  <si>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</si>
  <si>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</si>
  <si>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</si>
  <si>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</si>
  <si>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</si>
  <si>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</si>
  <si>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</si>
  <si>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</si>
  <si>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</si>
  <si>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</si>
  <si>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</si>
  <si>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</si>
  <si>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</si>
  <si>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</si>
  <si>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</si>
  <si>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</si>
  <si>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</si>
  <si>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</si>
  <si>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</si>
  <si>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</si>
  <si>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</si>
  <si>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</si>
  <si>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</si>
  <si>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</si>
  <si>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</si>
  <si>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</si>
  <si>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</si>
  <si>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</si>
  <si>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</si>
  <si>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</si>
  <si>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</si>
  <si>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</si>
  <si>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</si>
  <si>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</si>
  <si>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</si>
  <si>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</si>
  <si>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</si>
  <si>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</si>
  <si>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</si>
  <si>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</si>
  <si>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</si>
  <si>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</si>
  <si>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</si>
  <si>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</si>
  <si>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</si>
  <si>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</si>
  <si>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</si>
  <si>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</si>
  <si>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</si>
  <si>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</si>
  <si>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</si>
  <si>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</si>
  <si>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</si>
  <si>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</si>
  <si>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</si>
  <si>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</si>
  <si>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</si>
  <si>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</si>
  <si>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</si>
  <si>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</si>
  <si>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</si>
  <si>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</si>
  <si>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</si>
  <si>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</si>
  <si>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</si>
  <si>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</si>
  <si>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</si>
  <si>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</si>
  <si>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</si>
  <si>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</si>
  <si>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</si>
  <si>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</si>
  <si>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</si>
  <si>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</si>
  <si>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</si>
  <si>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</si>
  <si>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</si>
  <si>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</si>
  <si>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</si>
  <si>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</si>
  <si>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</si>
  <si>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</si>
  <si>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</si>
  <si>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</si>
  <si>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</si>
  <si>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</si>
  <si>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</si>
  <si>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</si>
  <si>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</si>
  <si>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</si>
  <si>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</si>
  <si>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</si>
  <si>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</si>
  <si>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</si>
  <si>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</si>
  <si>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</si>
  <si>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</si>
  <si>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</si>
  <si>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</si>
  <si>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</si>
  <si>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</si>
  <si>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</si>
  <si>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</si>
  <si>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</si>
  <si>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</si>
  <si>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</si>
  <si>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</si>
  <si>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</si>
  <si>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</si>
  <si>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</si>
  <si>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</si>
  <si>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</si>
  <si>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</si>
  <si>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</si>
  <si>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</si>
  <si>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</si>
  <si>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</si>
  <si>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</si>
  <si>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</si>
  <si>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</si>
  <si>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</si>
  <si>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</si>
  <si>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</si>
  <si>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</si>
  <si>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</si>
  <si>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</si>
  <si>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</si>
  <si>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</si>
  <si>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</si>
  <si>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</si>
  <si>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</si>
  <si>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</si>
  <si>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</si>
  <si>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</si>
  <si>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</si>
  <si>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</si>
  <si>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</si>
  <si>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</si>
  <si>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</si>
  <si>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</si>
  <si>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</si>
  <si>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</si>
  <si>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</si>
  <si>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</si>
  <si>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</si>
  <si>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</si>
  <si>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</si>
  <si>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</si>
  <si>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</si>
  <si>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</si>
  <si>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</si>
  <si>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</si>
  <si>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</si>
  <si>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</si>
  <si>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</si>
  <si>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</si>
  <si>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</si>
  <si>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</si>
  <si>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</si>
  <si>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</si>
  <si>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</si>
  <si>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</si>
  <si>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</si>
  <si>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</si>
  <si>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</si>
  <si>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</si>
  <si>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</si>
  <si>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</si>
  <si>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</si>
  <si>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</si>
  <si>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</si>
  <si>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</si>
  <si>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</si>
  <si>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</si>
  <si>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</si>
  <si>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</si>
  <si>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</si>
  <si>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</si>
  <si>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</si>
  <si>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</si>
  <si>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</si>
  <si>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</si>
  <si>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</si>
  <si>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</si>
  <si>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</si>
  <si>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</si>
  <si>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</si>
  <si>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</si>
  <si>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</si>
  <si>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</si>
  <si>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</si>
  <si>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</si>
  <si>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</si>
  <si>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</si>
  <si>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</si>
  <si>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</si>
  <si>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</si>
  <si>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</si>
  <si>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</si>
  <si>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</si>
  <si>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</si>
  <si>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</si>
  <si>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</si>
  <si>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</si>
  <si>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</si>
  <si>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</si>
  <si>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</si>
  <si>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</si>
  <si>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</si>
  <si>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</si>
  <si>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</si>
  <si>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</si>
  <si>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</si>
  <si>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</si>
  <si>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</si>
  <si>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</si>
  <si>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</si>
  <si>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</si>
  <si>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</si>
  <si>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</si>
  <si>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</si>
  <si>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</si>
  <si>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</si>
  <si>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</si>
  <si>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</si>
  <si>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</si>
  <si>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</si>
  <si>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</si>
  <si>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</si>
  <si>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</si>
  <si>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</si>
  <si>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</si>
  <si>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</si>
  <si>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</si>
  <si>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</si>
  <si>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</si>
  <si>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</si>
  <si>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</si>
  <si>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</si>
  <si>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</si>
  <si>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</si>
  <si>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</si>
  <si>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</si>
  <si>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</si>
  <si>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</si>
  <si>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</si>
  <si>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</si>
  <si>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</si>
  <si>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</si>
  <si>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</si>
  <si>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</si>
  <si>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</si>
  <si>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</si>
  <si>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</si>
  <si>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</si>
  <si>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</si>
  <si>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</si>
  <si>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</si>
  <si>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</si>
  <si>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</si>
  <si>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</si>
  <si>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</si>
  <si>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</si>
  <si>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</si>
  <si>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</si>
  <si>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</si>
  <si>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</si>
  <si>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</si>
  <si>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</si>
  <si>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</si>
  <si>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</si>
  <si>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</si>
  <si>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</si>
  <si>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</si>
  <si>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</si>
  <si>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</si>
  <si>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</si>
  <si>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</si>
  <si>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</si>
  <si>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</si>
  <si>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</si>
  <si>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</si>
  <si>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</si>
  <si>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</si>
  <si>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</si>
  <si>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</si>
  <si>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</si>
  <si>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</si>
  <si>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</si>
  <si>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</si>
  <si>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</si>
  <si>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</si>
  <si>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</si>
  <si>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</si>
  <si>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</si>
  <si>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</si>
  <si>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</si>
  <si>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</si>
  <si>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</si>
  <si>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</si>
  <si>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</si>
  <si>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</si>
  <si>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</si>
  <si>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</si>
  <si>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</si>
  <si>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</si>
  <si>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</si>
  <si>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</si>
  <si>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</si>
  <si>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</si>
  <si>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</si>
  <si>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</si>
  <si>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</si>
  <si>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</si>
  <si>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</si>
  <si>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</si>
  <si>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</si>
  <si>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</si>
  <si>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</si>
  <si>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</si>
  <si>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</si>
  <si>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</si>
  <si>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</si>
  <si>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</si>
  <si>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</si>
  <si>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</si>
  <si>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</si>
  <si>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</si>
  <si>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</si>
  <si>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</si>
  <si>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</si>
  <si>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</si>
  <si>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</si>
  <si>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</si>
  <si>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</si>
  <si>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</si>
  <si>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</si>
  <si>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</si>
  <si>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</si>
  <si>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</si>
  <si>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</si>
  <si>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</si>
  <si>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</si>
  <si>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</si>
  <si>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</si>
  <si>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</si>
  <si>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</si>
  <si>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</si>
  <si>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</si>
  <si>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</si>
  <si>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</si>
  <si>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</si>
  <si>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</si>
  <si>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</si>
  <si>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</si>
  <si>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</si>
  <si>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</si>
  <si>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</si>
  <si>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</si>
  <si>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</si>
  <si>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</si>
  <si>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</si>
  <si>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</si>
  <si>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</si>
  <si>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</si>
  <si>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</si>
  <si>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</si>
  <si>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</si>
  <si>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</si>
  <si>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</si>
  <si>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</si>
  <si>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</si>
  <si>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</si>
  <si>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</si>
  <si>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</si>
  <si>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</si>
  <si>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</si>
  <si>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</si>
  <si>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</si>
  <si>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</si>
  <si>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</si>
  <si>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</si>
  <si>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</si>
  <si>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</si>
  <si>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</si>
  <si>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</si>
  <si>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</si>
  <si>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</si>
  <si>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</si>
  <si>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</si>
  <si>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</si>
  <si>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</si>
  <si>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</si>
  <si>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</si>
  <si>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</si>
  <si>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</si>
  <si>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</si>
  <si>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</si>
  <si>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</si>
  <si>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</si>
  <si>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</si>
  <si>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</si>
  <si>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</si>
  <si>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</si>
  <si>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</si>
  <si>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</si>
  <si>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</si>
  <si>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</si>
  <si>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</si>
  <si>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</si>
  <si>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</si>
  <si>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</si>
  <si>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</si>
  <si>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</si>
  <si>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</si>
  <si>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</si>
  <si>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</si>
  <si>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</si>
  <si>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</si>
  <si>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</si>
  <si>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</si>
  <si>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</si>
  <si>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</si>
  <si>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</si>
  <si>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</si>
  <si>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</si>
  <si>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</si>
  <si>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</si>
  <si>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</si>
  <si>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</si>
  <si>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</si>
  <si>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</si>
  <si>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</si>
  <si>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</si>
  <si>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</si>
  <si>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</si>
  <si>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</si>
  <si>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</si>
  <si>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</si>
  <si>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</si>
  <si>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</si>
  <si>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</si>
  <si>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</si>
  <si>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</si>
  <si>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</si>
  <si>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</si>
  <si>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</si>
  <si>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</si>
  <si>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</si>
  <si>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</si>
  <si>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</si>
  <si>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</si>
  <si>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</si>
  <si>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</si>
  <si>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</si>
  <si>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</si>
  <si>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</si>
  <si>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</si>
  <si>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</si>
  <si>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</si>
  <si>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</si>
  <si>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</si>
  <si>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</si>
  <si>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</si>
  <si>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</si>
  <si>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</si>
  <si>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</si>
  <si>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</si>
  <si>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</si>
  <si>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</si>
  <si>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</si>
  <si>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</si>
  <si>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</si>
  <si>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</si>
  <si>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</si>
  <si>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</si>
  <si>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</si>
  <si>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</si>
  <si>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</si>
  <si>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</si>
  <si>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</si>
  <si>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</si>
  <si>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</si>
  <si>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</si>
  <si>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</si>
  <si>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</si>
  <si>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</si>
  <si>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</si>
  <si>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</si>
  <si>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</si>
  <si>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</si>
  <si>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</si>
  <si>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</si>
  <si>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</si>
  <si>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</si>
  <si>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</si>
  <si>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</si>
  <si>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</si>
  <si>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</si>
  <si>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</si>
  <si>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</si>
  <si>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</si>
  <si>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</si>
  <si>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</si>
  <si>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</si>
  <si>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</si>
  <si>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</si>
  <si>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</si>
  <si>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</si>
  <si>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</si>
  <si>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</si>
  <si>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</si>
  <si>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</si>
  <si>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</si>
  <si>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</si>
  <si>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</si>
  <si>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</si>
  <si>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</si>
  <si>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</si>
  <si>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</si>
  <si>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</si>
  <si>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</si>
  <si>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</si>
  <si>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</si>
  <si>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</si>
  <si>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</si>
  <si>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</si>
  <si>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</si>
  <si>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</si>
  <si>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</si>
  <si>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</si>
  <si>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</si>
  <si>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</si>
  <si>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</si>
  <si>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</si>
  <si>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</si>
  <si>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</si>
  <si>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</si>
  <si>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</si>
  <si>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</si>
  <si>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</si>
  <si>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</si>
  <si>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</si>
  <si>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</si>
  <si>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</si>
  <si>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</si>
  <si>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</si>
  <si>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</si>
  <si>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</si>
  <si>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</si>
  <si>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</si>
  <si>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</si>
  <si>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</si>
  <si>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</si>
  <si>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</si>
  <si>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</si>
  <si>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</si>
  <si>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</si>
  <si>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</si>
  <si>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</si>
  <si>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</si>
  <si>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</si>
  <si>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</si>
  <si>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</si>
  <si>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</si>
  <si>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</si>
  <si>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</si>
  <si>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</si>
  <si>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</si>
  <si>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</si>
  <si>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</si>
  <si>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</si>
  <si>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</si>
  <si>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</si>
  <si>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</si>
  <si>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</si>
  <si>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</si>
  <si>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</si>
  <si>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</si>
  <si>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</si>
  <si>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</si>
  <si>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</si>
  <si>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</si>
  <si>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</si>
  <si>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</si>
  <si>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</si>
  <si>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</si>
  <si>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</si>
  <si>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</si>
  <si>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</si>
  <si>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</si>
  <si>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</si>
  <si>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</si>
  <si>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</si>
  <si>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</si>
  <si>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</si>
  <si>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</si>
  <si>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</si>
  <si>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</si>
  <si>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</si>
  <si>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</si>
  <si>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</si>
  <si>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</si>
  <si>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</si>
  <si>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</si>
  <si>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</si>
  <si>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</si>
  <si>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</si>
  <si>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</si>
  <si>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</si>
  <si>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</si>
  <si>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</si>
  <si>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</si>
  <si>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</si>
  <si>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</si>
  <si>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</si>
  <si>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</si>
  <si>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</si>
  <si>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</si>
  <si>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</si>
  <si>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</si>
  <si>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</si>
  <si>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</si>
  <si>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</si>
  <si>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</si>
  <si>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</si>
  <si>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</si>
  <si>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</si>
  <si>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</si>
  <si>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</si>
  <si>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</si>
  <si>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</si>
  <si>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</si>
  <si>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</si>
  <si>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</si>
  <si>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</si>
  <si>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</si>
  <si>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</si>
  <si>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</si>
  <si>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</si>
  <si>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</si>
  <si>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</si>
  <si>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</si>
  <si>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</si>
  <si>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</si>
  <si>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</si>
  <si>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</si>
  <si>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</si>
  <si>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</si>
  <si>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</si>
  <si>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</si>
  <si>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</si>
  <si>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</si>
  <si>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</si>
  <si>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</si>
  <si>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</si>
  <si>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</si>
  <si>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</si>
  <si>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</si>
  <si>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</si>
  <si>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</si>
  <si>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</si>
  <si>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</si>
  <si>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</si>
  <si>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</si>
  <si>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</si>
  <si>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</si>
  <si>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</si>
  <si>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</si>
  <si>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</si>
  <si>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</si>
  <si>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</si>
  <si>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</si>
  <si>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</si>
  <si>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</si>
  <si>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</si>
  <si>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</si>
  <si>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</si>
  <si>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</si>
  <si>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</si>
  <si>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</si>
  <si>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</si>
  <si>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</si>
  <si>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</si>
  <si>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</si>
  <si>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</si>
  <si>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</si>
  <si>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</si>
  <si>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</si>
  <si>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</si>
  <si>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</si>
  <si>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</si>
  <si>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</si>
  <si>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</si>
  <si>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</si>
  <si>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</si>
  <si>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</si>
  <si>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</si>
  <si>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</si>
  <si>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</si>
  <si>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</si>
  <si>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</si>
  <si>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</si>
  <si>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</si>
  <si>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</si>
  <si>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</si>
  <si>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</si>
  <si>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</si>
  <si>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</si>
  <si>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</si>
  <si>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</si>
  <si>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</si>
  <si>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</si>
  <si>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</si>
  <si>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</si>
  <si>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</si>
  <si>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</si>
  <si>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</si>
  <si>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</si>
  <si>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</si>
  <si>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</si>
  <si>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</si>
  <si>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</si>
  <si>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</si>
  <si>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</si>
  <si>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</si>
  <si>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</si>
  <si>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</si>
  <si>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</si>
  <si>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</si>
  <si>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</si>
  <si>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</si>
  <si>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</si>
  <si>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</si>
  <si>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</si>
  <si>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</si>
  <si>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</si>
  <si>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</si>
  <si>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</si>
  <si>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</si>
  <si>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</si>
  <si>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</si>
  <si>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</si>
  <si>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</si>
  <si>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</si>
  <si>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</si>
  <si>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</si>
  <si>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</si>
  <si>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</si>
  <si>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</si>
  <si>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</si>
  <si>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</si>
  <si>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</si>
  <si>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</si>
  <si>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</si>
  <si>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</si>
  <si>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</si>
  <si>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</si>
  <si>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</si>
  <si>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</si>
  <si>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</si>
  <si>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</si>
  <si>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</si>
  <si>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</si>
  <si>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</si>
  <si>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</si>
  <si>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</si>
  <si>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</si>
  <si>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</si>
  <si>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</si>
  <si>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</si>
  <si>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</si>
  <si>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</si>
  <si>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</si>
  <si>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</si>
  <si>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</si>
  <si>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</si>
  <si>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</si>
  <si>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</si>
  <si>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</si>
  <si>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</si>
  <si>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</si>
  <si>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</si>
  <si>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</si>
  <si>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</si>
  <si>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</si>
  <si>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</si>
  <si>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</si>
  <si>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</si>
  <si>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</si>
  <si>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</si>
  <si>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</si>
  <si>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</si>
  <si>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</si>
  <si>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</si>
  <si>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</si>
  <si>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</si>
  <si>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</si>
  <si>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</si>
  <si>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</si>
  <si>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</si>
  <si>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</si>
  <si>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</si>
  <si>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</si>
  <si>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</si>
  <si>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</si>
  <si>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</si>
  <si>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</si>
  <si>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</si>
  <si>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</si>
  <si>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</si>
  <si>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</si>
  <si>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</si>
  <si>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</si>
  <si>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</si>
  <si>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</si>
  <si>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</si>
  <si>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</si>
  <si>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</si>
  <si>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</si>
  <si>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</si>
  <si>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</si>
  <si>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</si>
  <si>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</si>
  <si>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</si>
  <si>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</si>
  <si>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</si>
  <si>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</si>
  <si>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</si>
  <si>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</si>
  <si>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</si>
  <si>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</si>
  <si>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</si>
  <si>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</si>
  <si>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</si>
  <si>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</si>
  <si>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</si>
  <si>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</si>
  <si>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</si>
  <si>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</si>
  <si>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</si>
  <si>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</si>
  <si>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</si>
  <si>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</si>
  <si>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</si>
  <si>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</si>
  <si>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</si>
  <si>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</si>
  <si>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</si>
  <si>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</si>
  <si>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</si>
  <si>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</si>
  <si>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</si>
  <si>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</si>
  <si>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</si>
  <si>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</si>
  <si>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</si>
  <si>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</si>
  <si>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</si>
  <si>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</si>
  <si>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</si>
  <si>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</si>
  <si>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</si>
  <si>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</si>
  <si>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</si>
  <si>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</si>
  <si>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</si>
  <si>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</si>
  <si>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</si>
  <si>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</si>
  <si>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</si>
  <si>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</si>
  <si>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</si>
  <si>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</si>
  <si>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</si>
  <si>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</si>
  <si>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</si>
  <si>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</si>
  <si>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</si>
  <si>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</si>
  <si>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</si>
  <si>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</si>
  <si>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</si>
  <si>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</si>
  <si>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</si>
  <si>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</si>
  <si>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</si>
  <si>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</si>
  <si>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</si>
  <si>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</si>
  <si>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</si>
  <si>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</si>
  <si>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</si>
  <si>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</si>
  <si>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</si>
  <si>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</si>
  <si>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</si>
  <si>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</si>
  <si>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</si>
  <si>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</si>
  <si>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</si>
  <si>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</si>
  <si>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</si>
  <si>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</si>
  <si>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</si>
  <si>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</si>
  <si>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</si>
  <si>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</si>
  <si>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</si>
  <si>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</si>
  <si>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</si>
  <si>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</si>
  <si>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</si>
  <si>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</si>
  <si>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</si>
  <si>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</si>
  <si>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</si>
  <si>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</si>
  <si>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</si>
  <si>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</si>
  <si>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</si>
  <si>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</si>
  <si>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</si>
  <si>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</si>
  <si>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</si>
  <si>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</si>
  <si>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</si>
  <si>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</si>
  <si>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</si>
  <si>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</si>
  <si>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</si>
  <si>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</si>
  <si>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</si>
  <si>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</si>
  <si>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</si>
  <si>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</si>
  <si>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</si>
  <si>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</si>
  <si>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</si>
  <si>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</si>
  <si>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</si>
  <si>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</si>
  <si>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</si>
  <si>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</si>
  <si>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</si>
  <si>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</si>
  <si>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</si>
  <si>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</si>
  <si>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</si>
  <si>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</si>
  <si>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</si>
  <si>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</si>
  <si>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</si>
  <si>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</si>
  <si>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</si>
  <si>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</si>
  <si>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</si>
  <si>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</si>
  <si>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</si>
  <si>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</si>
  <si>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</si>
  <si>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</si>
  <si>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</si>
  <si>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</si>
  <si>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</si>
  <si>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</si>
  <si>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</si>
  <si>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</si>
  <si>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</si>
  <si>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</si>
  <si>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</si>
  <si>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</si>
  <si>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</si>
  <si>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</si>
  <si>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</si>
  <si>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</si>
  <si>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</si>
  <si>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</si>
  <si>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</si>
  <si>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</si>
  <si>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</si>
  <si>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</si>
  <si>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</si>
  <si>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</si>
  <si>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</si>
  <si>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</si>
  <si>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</si>
  <si>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</si>
  <si>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</si>
  <si>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</si>
  <si>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</si>
  <si>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</si>
  <si>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</si>
  <si>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</si>
  <si>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</si>
  <si>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</si>
  <si>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</si>
  <si>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</si>
  <si>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</si>
  <si>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</si>
  <si>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</si>
  <si>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</si>
  <si>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</si>
  <si>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</si>
  <si>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</si>
  <si>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</si>
  <si>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</si>
  <si>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</si>
  <si>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</si>
  <si>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</si>
  <si>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</si>
  <si>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</si>
  <si>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</si>
  <si>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</si>
  <si>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</si>
  <si>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</si>
  <si>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</si>
  <si>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</si>
  <si>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</si>
  <si>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</si>
  <si>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</si>
  <si>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</si>
  <si>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</si>
  <si>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</si>
  <si>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</si>
  <si>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</si>
  <si>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</si>
  <si>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</si>
  <si>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</si>
  <si>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</si>
  <si>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</si>
  <si>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</si>
  <si>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</si>
  <si>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</si>
  <si>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</si>
  <si>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</si>
  <si>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</si>
  <si>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</si>
  <si>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</si>
  <si>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</si>
  <si>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</si>
  <si>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</si>
  <si>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</si>
  <si>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</si>
  <si>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</si>
  <si>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</si>
  <si>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</si>
  <si>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</si>
  <si>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</si>
  <si>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</si>
  <si>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</si>
  <si>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</si>
  <si>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</si>
  <si>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</si>
  <si>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</si>
  <si>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</si>
  <si>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</si>
  <si>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</si>
  <si>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</si>
  <si>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</si>
  <si>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</si>
  <si>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</si>
  <si>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</si>
  <si>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</si>
  <si>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</si>
  <si>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</si>
  <si>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</si>
  <si>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</si>
  <si>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</si>
  <si>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</si>
  <si>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</si>
  <si>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</si>
  <si>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</si>
  <si>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</si>
  <si>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</si>
  <si>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</si>
  <si>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</si>
  <si>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</si>
  <si>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</si>
  <si>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</si>
  <si>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</si>
  <si>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</si>
  <si>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</si>
  <si>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</si>
  <si>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</si>
  <si>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</si>
  <si>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</si>
  <si>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</si>
  <si>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</si>
  <si>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</si>
  <si>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</si>
  <si>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</si>
  <si>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</si>
  <si>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</si>
  <si>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</si>
  <si>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</si>
  <si>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</si>
  <si>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</si>
  <si>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</si>
  <si>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</si>
  <si>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</si>
  <si>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</si>
  <si>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</si>
  <si>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</si>
  <si>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</si>
  <si>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</si>
  <si>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</si>
  <si>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</si>
  <si>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</si>
  <si>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</si>
  <si>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</si>
  <si>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</si>
  <si>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</si>
  <si>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</si>
  <si>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</si>
  <si>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</si>
  <si>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</si>
  <si>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</si>
  <si>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</si>
  <si>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</si>
  <si>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</si>
  <si>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</si>
  <si>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</si>
  <si>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</si>
  <si>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</si>
  <si>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</si>
  <si>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</si>
  <si>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</si>
  <si>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</si>
  <si>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</si>
  <si>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</si>
  <si>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</si>
  <si>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</si>
  <si>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</si>
  <si>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</si>
  <si>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</si>
  <si>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</si>
  <si>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</si>
  <si>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</si>
  <si>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</si>
  <si>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</si>
  <si>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</si>
  <si>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</si>
  <si>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</si>
  <si>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</si>
  <si>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</si>
  <si>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</si>
  <si>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</si>
  <si>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</si>
  <si>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</si>
  <si>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</si>
  <si>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</si>
  <si>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</si>
  <si>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</si>
  <si>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</si>
  <si>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</si>
  <si>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</si>
  <si>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</si>
  <si>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</si>
  <si>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</si>
  <si>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</si>
  <si>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</si>
  <si>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</si>
  <si>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</si>
  <si>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</si>
  <si>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</si>
  <si>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</si>
  <si>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</si>
  <si>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</si>
  <si>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</si>
  <si>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</si>
  <si>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</si>
  <si>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</si>
  <si>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</si>
  <si>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</si>
  <si>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</si>
  <si>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</si>
  <si>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</si>
  <si>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</si>
  <si>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</si>
  <si>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</si>
  <si>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</si>
  <si>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</si>
  <si>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</si>
  <si>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</si>
  <si>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</si>
  <si>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</si>
  <si>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</si>
  <si>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</si>
  <si>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</si>
  <si>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</si>
  <si>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</si>
  <si>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</si>
  <si>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</si>
  <si>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</si>
  <si>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</si>
  <si>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</si>
  <si>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</si>
  <si>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</si>
  <si>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</si>
  <si>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</si>
  <si>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</si>
  <si>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</si>
  <si>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</si>
  <si>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</si>
  <si>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</si>
  <si>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</si>
  <si>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</si>
  <si>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</si>
  <si>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</si>
  <si>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</si>
  <si>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</si>
  <si>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</si>
  <si>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</si>
  <si>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</si>
  <si>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</si>
  <si>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</si>
  <si>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</si>
  <si>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</si>
  <si>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</si>
  <si>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</si>
  <si>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</si>
  <si>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</si>
  <si>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</si>
  <si>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</si>
  <si>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</si>
  <si>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</si>
  <si>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</si>
  <si>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</si>
  <si>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</si>
  <si>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</si>
  <si>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</si>
  <si>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</si>
  <si>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</si>
  <si>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</si>
  <si>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</si>
  <si>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</si>
  <si>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</si>
  <si>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</si>
  <si>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</si>
  <si>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</si>
  <si>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</si>
  <si>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</si>
  <si>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</si>
  <si>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</si>
  <si>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</si>
  <si>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</si>
  <si>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</si>
  <si>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</si>
  <si>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</si>
  <si>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</si>
  <si>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</si>
  <si>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</si>
  <si>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</si>
  <si>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</si>
  <si>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</si>
  <si>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</si>
  <si>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</si>
  <si>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</si>
  <si>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</si>
  <si>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</si>
  <si>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</si>
  <si>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</si>
  <si>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</si>
  <si>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</si>
  <si>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</si>
  <si>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</si>
  <si>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</si>
  <si>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</si>
  <si>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</si>
  <si>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</si>
  <si>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</si>
  <si>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</si>
  <si>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</si>
  <si>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</si>
  <si>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</si>
  <si>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</si>
  <si>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</si>
  <si>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</si>
  <si>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</si>
  <si>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</si>
  <si>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</si>
  <si>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</si>
  <si>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</si>
  <si>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</si>
  <si>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</si>
  <si>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</si>
  <si>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</si>
  <si>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</si>
  <si>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</si>
  <si>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</si>
  <si>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</si>
  <si>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</si>
  <si>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</si>
  <si>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</si>
  <si>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</si>
  <si>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</si>
  <si>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</si>
  <si>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</si>
  <si>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</si>
  <si>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</si>
  <si>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</si>
  <si>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</si>
  <si>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</si>
  <si>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</si>
  <si>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</si>
  <si>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</si>
  <si>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</si>
  <si>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</si>
  <si>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</si>
  <si>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</si>
  <si>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</si>
  <si>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</si>
  <si>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</si>
  <si>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</si>
  <si>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</si>
  <si>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</si>
  <si>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</si>
  <si>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</si>
  <si>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</si>
  <si>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</si>
  <si>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</si>
  <si>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</si>
  <si>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</si>
  <si>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</si>
  <si>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</si>
  <si>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</si>
  <si>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</si>
  <si>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</si>
  <si>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</si>
  <si>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</si>
  <si>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</si>
  <si>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</si>
  <si>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</si>
  <si>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</si>
  <si>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</si>
  <si>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</si>
  <si>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</si>
  <si>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</si>
  <si>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</si>
  <si>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</si>
  <si>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</si>
  <si>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</si>
  <si>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</si>
  <si>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</si>
  <si>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</si>
  <si>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</si>
  <si>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</si>
  <si>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</si>
  <si>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</si>
  <si>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</si>
  <si>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</si>
  <si>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</si>
  <si>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</si>
  <si>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</si>
  <si>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</si>
  <si>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</si>
  <si>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</si>
  <si>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</si>
  <si>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</si>
  <si>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</si>
  <si>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</si>
  <si>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</si>
  <si>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</si>
  <si>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</si>
  <si>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</si>
  <si>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</si>
  <si>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</si>
  <si>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</si>
  <si>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</si>
  <si>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</si>
  <si>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</si>
  <si>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</si>
  <si>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</si>
  <si>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</si>
  <si>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</si>
  <si>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</si>
  <si>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</si>
  <si>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</si>
  <si>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</si>
  <si>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</si>
  <si>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</si>
  <si>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</si>
  <si>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</si>
  <si>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</si>
  <si>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</si>
  <si>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</si>
  <si>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</si>
  <si>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</si>
  <si>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</si>
  <si>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</si>
  <si>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</si>
  <si>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</si>
  <si>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</si>
  <si>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</si>
  <si>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</si>
  <si>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</si>
  <si>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</si>
  <si>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</si>
  <si>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</si>
  <si>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</si>
  <si>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</si>
  <si>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</si>
  <si>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</si>
  <si>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</si>
  <si>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</si>
  <si>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</si>
  <si>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</si>
  <si>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</si>
  <si>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</si>
  <si>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</si>
  <si>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</si>
  <si>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</si>
  <si>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</si>
  <si>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</si>
  <si>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</si>
  <si>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</si>
  <si>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</si>
  <si>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</si>
  <si>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</si>
  <si>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</si>
  <si>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</si>
  <si>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</si>
  <si>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</si>
  <si>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</si>
  <si>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</si>
  <si>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</si>
  <si>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</si>
  <si>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</si>
  <si>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</si>
  <si>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</si>
  <si>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</si>
  <si>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</si>
  <si>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</si>
  <si>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</si>
  <si>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</si>
  <si>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</si>
  <si>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</si>
  <si>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</si>
  <si>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</si>
  <si>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</si>
  <si>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</si>
  <si>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</si>
  <si>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</si>
  <si>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</si>
  <si>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</si>
  <si>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</si>
  <si>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</si>
  <si>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</si>
  <si>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</si>
  <si>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</si>
  <si>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</si>
  <si>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</si>
  <si>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</si>
  <si>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</si>
  <si>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</si>
  <si>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</si>
  <si>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</si>
  <si>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</si>
  <si>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</si>
  <si>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</si>
  <si>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</si>
  <si>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</si>
  <si>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</si>
  <si>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</si>
  <si>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</si>
  <si>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</si>
  <si>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</si>
  <si>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</si>
  <si>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</si>
  <si>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</si>
  <si>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</si>
  <si>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</si>
  <si>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</si>
  <si>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</si>
  <si>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</si>
  <si>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</si>
  <si>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</si>
  <si>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</si>
  <si>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</si>
  <si>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</si>
  <si>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</si>
  <si>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</si>
  <si>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</si>
  <si>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</si>
  <si>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</si>
  <si>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</si>
  <si>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</si>
  <si>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</si>
  <si>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</si>
  <si>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</si>
  <si>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</si>
  <si>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</si>
  <si>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</si>
  <si>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</si>
  <si>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</si>
  <si>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</si>
  <si>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</si>
  <si>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</si>
  <si>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</si>
  <si>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</si>
  <si>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</si>
  <si>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</si>
  <si>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</si>
  <si>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</si>
  <si>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</si>
  <si>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</si>
  <si>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</si>
  <si>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</si>
  <si>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</si>
  <si>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</si>
  <si>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</si>
  <si>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</si>
  <si>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</si>
  <si>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</si>
  <si>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</si>
  <si>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</si>
  <si>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</si>
  <si>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</si>
  <si>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</si>
  <si>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</si>
  <si>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</si>
  <si>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</si>
  <si>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</si>
  <si>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</si>
  <si>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</si>
  <si>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</si>
  <si>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</si>
  <si>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</si>
  <si>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</si>
  <si>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</si>
  <si>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</si>
  <si>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</si>
  <si>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</si>
  <si>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</si>
  <si>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</si>
  <si>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</si>
  <si>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</si>
  <si>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</si>
  <si>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</si>
  <si>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</si>
  <si>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</si>
  <si>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</si>
  <si>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</si>
  <si>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</si>
  <si>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</si>
  <si>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</si>
  <si>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</si>
  <si>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</si>
  <si>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</si>
  <si>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</si>
  <si>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</si>
  <si>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</si>
  <si>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</si>
  <si>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</si>
  <si>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</si>
  <si>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</si>
  <si>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</si>
  <si>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</si>
  <si>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</si>
  <si>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</si>
  <si>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</si>
  <si>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</si>
  <si>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</si>
  <si>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</si>
  <si>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</si>
  <si>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</si>
  <si>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</si>
  <si>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</si>
  <si>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</si>
  <si>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</si>
  <si>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</si>
  <si>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</si>
  <si>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</si>
  <si>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</si>
  <si>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</si>
  <si>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</si>
  <si>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</si>
  <si>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</si>
  <si>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</si>
  <si>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</si>
  <si>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</si>
  <si>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</si>
  <si>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</si>
  <si>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</si>
  <si>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</si>
  <si>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</si>
  <si>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</si>
  <si>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</si>
  <si>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</si>
  <si>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</si>
  <si>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</si>
  <si>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</si>
  <si>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</si>
  <si>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</si>
  <si>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</si>
  <si>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</si>
  <si>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</si>
  <si>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</si>
  <si>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</si>
  <si>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</si>
  <si>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</si>
  <si>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</si>
  <si>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</si>
  <si>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</si>
  <si>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</si>
  <si>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</si>
  <si>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</si>
  <si>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</si>
  <si>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</si>
  <si>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</si>
  <si>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</si>
  <si>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</si>
  <si>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</si>
  <si>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</si>
  <si>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</si>
  <si>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</si>
  <si>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</si>
  <si>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</si>
  <si>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</si>
  <si>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</si>
  <si>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</si>
  <si>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</si>
  <si>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</si>
  <si>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</si>
  <si>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</si>
  <si>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</si>
  <si>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</si>
  <si>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</si>
  <si>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</si>
  <si>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</si>
  <si>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</si>
  <si>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</si>
  <si>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</si>
  <si>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</si>
  <si>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</si>
  <si>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</si>
  <si>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</si>
  <si>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</si>
  <si>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</si>
  <si>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</si>
  <si>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</si>
  <si>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</si>
  <si>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</si>
  <si>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</si>
  <si>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</si>
  <si>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</si>
  <si>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</si>
  <si>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</si>
  <si>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</si>
  <si>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</si>
  <si>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</si>
  <si>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</si>
  <si>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</si>
  <si>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</si>
  <si>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</si>
  <si>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</si>
  <si>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</si>
  <si>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</si>
  <si>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</si>
  <si>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</si>
  <si>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</si>
  <si>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</si>
  <si>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</si>
  <si>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</si>
  <si>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</si>
  <si>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</si>
  <si>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</si>
  <si>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</si>
  <si>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</si>
  <si>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</si>
  <si>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</si>
  <si>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</si>
  <si>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</si>
  <si>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</si>
  <si>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</si>
  <si>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</si>
  <si>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</si>
  <si>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</si>
  <si>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</si>
  <si>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</si>
  <si>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</si>
  <si>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</si>
  <si>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</si>
  <si>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</si>
  <si>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</si>
  <si>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</si>
  <si>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</si>
  <si>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</si>
  <si>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</si>
  <si>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</si>
  <si>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</si>
  <si>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</si>
  <si>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</si>
  <si>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</si>
  <si>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</si>
  <si>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</si>
  <si>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</si>
  <si>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</si>
  <si>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</si>
  <si>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</si>
  <si>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</si>
  <si>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</si>
  <si>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</si>
  <si>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</si>
  <si>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</si>
  <si>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</si>
  <si>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</si>
  <si>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</si>
  <si>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</si>
  <si>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</si>
  <si>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</si>
  <si>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</si>
  <si>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</si>
  <si>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</si>
  <si>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</si>
  <si>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</si>
  <si>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</si>
  <si>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</si>
  <si>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</si>
  <si>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</si>
  <si>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</si>
  <si>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</si>
  <si>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</si>
  <si>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</si>
  <si>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</si>
  <si>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</si>
  <si>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</si>
  <si>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</si>
  <si>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</si>
  <si>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</si>
  <si>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</si>
  <si>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</si>
  <si>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</si>
  <si>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</si>
  <si>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</si>
  <si>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</si>
  <si>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</si>
  <si>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</si>
  <si>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</si>
  <si>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</si>
  <si>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</si>
  <si>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</si>
  <si>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</si>
  <si>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</si>
  <si>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</si>
  <si>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</si>
  <si>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</si>
  <si>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</si>
  <si>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</si>
  <si>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</si>
  <si>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</si>
  <si>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</si>
  <si>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</si>
  <si>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</si>
  <si>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</si>
  <si>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</si>
  <si>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</si>
  <si>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</si>
  <si>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</si>
  <si>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</si>
  <si>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</si>
  <si>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</si>
  <si>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</si>
  <si>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</si>
  <si>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</si>
  <si>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</si>
  <si>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</si>
  <si>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</si>
  <si>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</si>
  <si>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</si>
  <si>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</si>
  <si>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</si>
  <si>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</si>
  <si>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</si>
  <si>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</si>
  <si>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</si>
  <si>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</si>
  <si>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</si>
  <si>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</si>
  <si>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</si>
  <si>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</si>
  <si>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</si>
  <si>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</si>
  <si>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</si>
  <si>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</si>
  <si>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</si>
  <si>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</si>
  <si>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</si>
  <si>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</si>
  <si>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</si>
  <si>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</si>
  <si>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</si>
  <si>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</si>
  <si>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</si>
  <si>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</si>
  <si>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</si>
  <si>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</si>
  <si>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</si>
  <si>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</si>
  <si>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</si>
  <si>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</si>
  <si>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</si>
  <si>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</si>
  <si>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</si>
  <si>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</si>
  <si>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</si>
  <si>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</si>
  <si>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</si>
  <si>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</si>
  <si>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</si>
  <si>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</si>
  <si>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</si>
  <si>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</si>
  <si>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</si>
  <si>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</si>
  <si>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</si>
  <si>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</si>
  <si>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</si>
  <si>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</si>
  <si>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</si>
  <si>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</si>
  <si>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</si>
  <si>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</si>
  <si>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</si>
  <si>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</si>
  <si>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</si>
  <si>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</si>
  <si>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</si>
  <si>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</si>
  <si>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</si>
  <si>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</si>
  <si>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</si>
  <si>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</si>
  <si>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</si>
  <si>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</si>
  <si>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</si>
  <si>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</si>
  <si>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</si>
  <si>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</si>
  <si>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</si>
  <si>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</si>
  <si>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</si>
  <si>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</si>
  <si>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</si>
  <si>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</si>
  <si>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</si>
  <si>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</si>
  <si>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</si>
  <si>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</si>
  <si>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</si>
  <si>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</si>
  <si>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</si>
  <si>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</si>
  <si>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</si>
  <si>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</si>
  <si>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</si>
  <si>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</si>
  <si>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</si>
  <si>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</si>
  <si>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</si>
  <si>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</si>
  <si>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</si>
  <si>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</si>
  <si>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</si>
  <si>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</si>
  <si>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</si>
  <si>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</si>
  <si>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</si>
  <si>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</si>
  <si>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</si>
  <si>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</si>
  <si>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</si>
  <si>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</si>
  <si>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</si>
  <si>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</si>
  <si>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</si>
  <si>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</si>
  <si>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</si>
  <si>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</si>
  <si>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</si>
  <si>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</si>
  <si>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</si>
  <si>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</si>
  <si>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</si>
  <si>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</si>
  <si>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</si>
  <si>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</si>
  <si>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</si>
  <si>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</si>
  <si>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</si>
  <si>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</si>
  <si>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</si>
  <si>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</si>
  <si>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</si>
  <si>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</si>
  <si>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</si>
  <si>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</si>
  <si>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</si>
  <si>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</si>
  <si>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</si>
  <si>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</si>
  <si>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</si>
  <si>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</si>
  <si>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PCM-20251008-00001324</t>
  </si>
  <si>
    <t xml:space="preserve">ETA 10  mins  </t>
  </si>
  <si>
    <t>PCM-20251008-00001466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</si>
</sst>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4" totalsRowShown="0" headerRowDxfId="15" dataDxfId="14" headerRowBorderDxfId="12" tableBorderDxfId="13">
  <autoFilter ref="A1:L2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275.66368877315108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2.7230439816776197E-2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45938.612114699077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45938.612114699077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45938.612114699077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45938.612114699077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45938.612114699077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45938.612114699077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45938.612114699077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45938.612114699077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45938.612114699077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45938.612114699077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45938.612114699077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45938.612114699077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45938.612114699077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45938.612114699077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45938.612114699077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45938.612114699077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45938.612114699077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45938.612114699077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45938.612114699077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45938.612114699077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45938.612114699077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45938.612114699077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45938.612114699077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45938.612114699077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45938.612114699077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45938.612114699077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45938.612114699077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45938.612114699077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45938.612114699077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45938.612114699077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45938.612114699077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45938.612114699077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45938.612114699077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45938.612114699077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45938.612114699077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45938.612114699077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45938.612114699077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45938.612114699077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45938.612114699077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45938.612114699077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45938.612114699077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45938.612114699077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45938.612114699077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45938.612114699077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45938.612114699077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45938.612114699077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45938.612114699077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45938.612114699077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45938.612114699077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45938.612114699077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45938.612114699077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45938.612114699077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45938.612114699077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45938.612114699077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45938.612114699077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45938.612114699077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45938.612114699077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45938.612114699077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45938.612114699077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45938.612114699077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45938.612114699077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45938.612114699077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45938.612114699077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45938.612114699077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45938.612114699077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45938.612114699077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45938.612114699077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45938.612114699077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45938.612114699077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45938.612114699077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45938.612114699077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45938.612114699077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45938.612114699077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45938.612114699077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45938.612114699077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45938.612114699077</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45938.612114699077</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131.88503136574582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113.61227673611575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2.6084606484801043E-2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45938.612114699077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45938.612114699077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45938.612114699077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45938.612114699077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45938.612114699077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45938.612114699077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45938.612114699077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45938.612114699077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45938.612114699077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45938.612114699077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45938.612114699077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45938.612114699077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45938.612114699077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45938.612114699077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45938.612114699077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45938.612114699077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45938.612114699077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45938.612114699077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45938.612114699077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45938.612114699077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45938.612114699077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45938.612114699077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45938.612114699077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45938.612114699077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45938.612114699077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45938.612114699077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45938.612114699077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45938.612114699077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45938.612114699077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45938.612114699077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45938.612114699077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45938.612114699077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45938.612114699077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45938.612114699077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45938.612114699077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45938.612114699077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45938.612114699077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45938.612114699077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45938.612114699077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45938.612114699077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45938.612114699077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45938.612114699077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45938.612114699077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45938.612114699077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45938.612114699077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45938.612114699077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45938.612114699077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45938.612114699077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45938.612114699077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45938.612114699077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45938.612114699077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45938.612114699077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45938.612114699077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45938.612114699077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45938.612114699077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45938.612114699077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45938.612114699077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45938.612114699077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45938.612114699077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45938.612114699077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45938.612114699077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45938.612114699077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45938.612114699077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45938.612114699077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45938.612114699077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45938.612114699077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45938.612114699077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45938.612114699077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45938.612114699077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45938.612114699077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45938.612114699077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45938.612114699077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45938.612114699077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45938.612114699077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45938.612114699077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45938.612114699077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45938.612114699077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45938.612114699077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45938.612114699077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45938.612114699077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45938.612114699077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45938.612114699077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45938.612114699077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45938.612114699077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45938.612114699077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45938.612114699077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45938.612114699077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45938.612114699077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45938.612114699077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45938.612114699077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45938.612114699077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45938.612114699077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45938.612114699077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45938.612114699077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45938.612114699077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45938.612114699077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45938.612114699077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45938.612114699077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45938.612114699077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45938.612114699077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45938.612114699077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45938.612114699077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45938.612114699077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45938.612114699077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45938.612114699077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45938.612114699077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45938.612114699077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45938.612114699077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45938.612114699077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45938.612114699077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45938.612114699077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45938.612114699077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45938.612114699077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45938.612114699077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45938.612114699077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45938.612114699077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45938.612114699077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45938.612114699077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45938.612114699077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45938.612114699077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45938.612114699077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45938.612114699077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45938.612114699077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45938.612114699077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45938.612114699077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45938.612114699077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45938.612114699077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45938.612114699077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45938.612114699077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45938.612114699077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45938.612114699077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45938.612114699077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45938.612114699077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45938.612114699077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45938.612114699077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45938.612114699077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45938.612114699077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45938.612114699077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45938.612114699077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45938.612114699077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45938.612114699077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45938.612114699077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45938.612114699077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45938.612114699077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45938.612114699077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45938.612114699077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45938.612114699077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45938.612114699077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45938.612114699077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45938.612114699077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45938.612114699077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45938.612114699077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45938.612114699077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45938.612114699077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45938.612114699077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45938.612114699077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45938.612114699077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45938.612114699077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45938.612114699077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45938.612114699077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45938.612114699077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45938.612114699077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45938.612114699077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45938.612114699077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45938.612114699077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45938.612114699077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45938.612114699077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45938.612114699077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45938.612114699077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45938.612114699077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45938.612114699077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45938.612114699077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45938.612114699077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45938.612114699077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45938.612114699077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45938.612114699077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45938.612114699077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45938.612114699077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45938.612114699077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45938.612114699077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45938.612114699077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45938.612114699077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45938.612114699077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45938.612114699077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45938.612114699077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45938.612114699077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45938.612114699077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45938.612114699077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45938.612114699077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45938.612114699077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45938.612114699077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45938.612114699077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45938.612114699077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45938.612114699077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45938.612114699077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45938.612114699077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45938.612114699077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45938.612114699077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45938.612114699077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45938.612114699077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45938.612114699077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45938.612114699077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45938.612114699077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45938.612114699077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45938.612114699077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45938.612114699077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45938.612114699077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45938.612114699077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45938.612114699077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45938.612114699077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45938.612114699077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45938.612114699077</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45938.612114699077</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45938.612114699077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45938.612114699077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45938.612114699077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45938.612114699077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45938.612114699077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45938.612114699077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45938.612114699077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45938.612114699077</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45938.612114699077</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45938.612114699077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45938.612114699077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45938.612114699077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45938.612114699077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45938.612114699077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45938.612114699077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45938.612114699077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45938.612114699077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45938.612114699077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45938.612114699077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45938.612114699077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45938.612114699077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45938.612114699077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45938.612114699077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45938.612114699077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45938.612114699077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45938.612114699077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45938.612114699077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45938.612114699077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45938.612114699077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45938.612114699077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45938.612114699077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45938.612114699077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45938.612114699077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45938.612114699077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45938.612114699077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45938.612114699077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45938.612114699077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45938.612114699077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45938.612114699077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45938.612114699077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45938.612114699077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45938.612114699077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45938.612114699077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45938.612114699077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45938.612114699077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45938.612114699077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45938.612114699077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45938.612114699077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45938.612114699077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45938.612114699077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45938.612114699077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45938.612114699077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45938.612114699077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45938.612114699077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45938.612114699077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45938.612114699077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45938.612114699077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45938.612114699077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45938.612114699077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45938.612114699077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45938.612114699077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45938.612114699077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45938.612114699077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45938.612114699077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45938.612114699077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45938.612114699077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45938.612114699077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45938.612114699077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45938.612114699077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45938.612114699077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45938.612114699077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45938.612114699077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45938.612114699077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45938.612114699077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45938.612114699077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45938.612114699077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45938.612114699077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45938.612114699077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45938.612114699077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45938.612114699077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45938.612114699077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45938.612114699077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45938.612114699077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45938.612114699077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45938.612114699077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45938.612114699077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45938.612114699077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45938.612114699077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45938.612114699077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45938.612114699077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45938.612114699077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45938.612114699077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45938.612114699077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45938.612114699077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45938.612114699077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45938.612114699077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45938.612114699077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45938.612114699077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45938.612114699077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45938.612114699077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45938.612114699077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45938.612114699077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45938.612114699077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45938.612114699077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45938.612114699077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45938.612114699077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45938.612114699077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45938.612114699077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45938.612114699077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45938.612114699077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45938.612114699077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45938.612114699077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45938.612114699077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45938.612114699077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45938.612114699077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45938.612114699077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45938.612114699077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45938.612114699077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45938.612114699077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45938.612114699077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45938.612114699077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45938.612114699077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45938.612114699077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45938.612114699077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45938.612114699077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45938.612114699077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45938.612114699077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45938.612114699077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45938.612114699077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45938.612114699077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45938.612114699077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45938.612114699077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45938.612114699077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45938.612114699077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45938.612114699077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45938.612114699077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45938.612114699077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45938.612114699077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45938.612114699077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45938.612114699077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45938.612114699077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45938.612114699077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45938.612114699077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45938.612114699077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45938.612114699077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45938.612114699077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45938.612114699077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45938.612114699077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45938.612114699077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45938.612114699077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45938.612114699077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45938.612114699077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45938.612114699077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45938.612114699077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45938.612114699077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45938.612114699077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45938.612114699077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45938.612114699077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45938.612114699077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45938.612114699077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45938.612114699077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45938.612114699077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45938.612114699077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45938.612114699077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45938.612114699077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45938.612114699077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45938.612114699077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45938.612114699077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45938.612114699077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45938.612114699077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45938.612114699077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45938.612114699077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45938.612114699077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45938.612114699077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45938.612114699077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45938.612114699077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45938.612114699077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45938.612114699077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45938.612114699077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45938.612114699077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45938.612114699077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45938.612114699077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45938.612114699077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45938.612114699077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45938.612114699077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45938.612114699077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45938.612114699077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45938.612114699077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45938.612114699077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45938.612114699077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45938.612114699077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45938.612114699077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45938.612114699077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45938.612114699077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45938.612114699077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45938.612114699077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45938.612114699077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45938.612114699077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45938.612114699077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45938.612114699077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45938.612114699077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45938.612114699077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45938.612114699077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45938.612114699077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45938.612114699077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45938.612114699077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45938.612114699077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45938.612114699077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45938.612114699077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45938.612114699077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45938.612114699077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45938.612114699077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45938.612114699077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45938.612114699077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45938.612114699077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45938.612114699077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45938.612114699077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45938.612114699077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45938.612114699077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45938.612114699077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45938.612114699077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45938.612114699077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45938.612114699077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45938.612114699077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45938.612114699077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45938.612114699077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45938.612114699077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45938.612114699077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45938.612114699077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45938.612114699077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45938.612114699077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45938.612114699077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45938.612114699077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45938.612114699077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45938.612114699077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45938.612114699077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45938.612114699077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45938.612114699077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45938.612114699077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45938.612114699077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45938.612114699077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45938.612114699077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45938.612114699077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45938.612114699077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45938.612114699077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45938.612114699077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45938.612114699077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45938.612114699077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45938.612114699077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45938.612114699077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45938.612114699077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45938.612114699077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45938.612114699077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45938.612114699077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45938.612114699077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45938.612114699077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45938.612114699077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45938.612114699077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45938.612114699077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45938.612114699077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45938.612114699077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45938.612114699077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45938.612114699077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45938.612114699077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45938.612114699077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45938.612114699077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45938.612114699077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45938.612114699077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45938.612114699077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45938.612114699077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45938.612114699077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45938.612114699077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45938.612114699077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45938.612114699077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45938.612114699077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45938.612114699077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45938.612114699077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45938.612114699077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45938.612114699077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45938.612114699077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45938.612114699077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45938.612114699077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45938.612114699077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45938.612114699077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45938.612114699077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45938.612114699077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45938.612114699077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45938.612114699077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45938.612114699077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45938.612114699077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45938.612114699077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45938.612114699077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45938.612114699077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45938.612114699077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45938.612114699077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45938.612114699077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45938.612114699077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45938.612114699077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45938.612114699077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45938.612114699077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45938.612114699077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45938.612114699077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45938.612114699077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45938.612114699077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45938.612114699077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45938.612114699077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45938.612114699077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45938.612114699077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45938.612114699077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45938.612114699077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45938.612114699077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45938.612114699077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45938.612114699077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45938.612114699077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45938.612114699077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45938.612114699077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45938.612114699077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45938.612114699077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45938.612114699077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45938.612114699077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45938.612114699077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45938.612114699077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45938.612114699077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45938.612114699077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45938.612114699077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45938.612114699077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45938.612114699077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45938.612114699077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45938.612114699077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45938.612114699077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45938.612114699077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45938.612114699077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45938.612114699077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45938.612114699077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45938.612114699077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45938.612114699077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45938.612114699077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45938.612114699077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45938.612114699077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45938.612114699077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45938.612114699077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45938.612114699077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45938.612114699077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45938.612114699077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45938.612114699077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45938.612114699077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45938.612114699077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45938.612114699077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45938.612114699077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45938.612114699077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45938.612114699077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45938.612114699077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45938.612114699077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45938.612114699077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45938.612114699077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45938.612114699077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45938.612114699077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45938.612114699077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45938.612114699077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45938.612114699077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45938.612114699077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45938.612114699077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45938.612114699077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45938.612114699077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45938.612114699077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45938.612114699077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45938.612114699077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45938.612114699077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45938.612114699077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45938.612114699077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45938.612114699077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45938.612114699077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45938.612114699077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45938.612114699077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45938.612114699077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45938.612114699077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45938.612114699077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45938.612114699077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45938.612114699077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45938.612114699077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45938.612114699077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45938.612114699077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45938.612114699077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45938.612114699077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45938.612114699077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45938.612114699077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45938.612114699077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45938.612114699077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45938.612114699077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45938.612114699077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45938.612114699077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45938.612114699077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45938.612114699077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45938.612114699077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45938.612114699077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45938.612114699077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45938.612114699077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45938.612114699077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45938.612114699077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45938.612114699077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45938.612114699077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45938.612114699077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45938.612114699077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45938.612114699077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45938.612114699077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45938.612114699077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45938.612114699077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45938.612114699077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45938.612114699077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45938.612114699077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45938.612114699077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45938.612114699077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45938.612114699077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45938.612114699077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45938.612114699077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45938.612114699077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45938.612114699077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45938.612114699077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45938.612114699077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45938.612114699077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45938.612114699077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45938.612114699077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45938.612114699077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45938.612114699077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45938.612114699077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45938.612114699077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45938.612114699077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45938.612114699077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45938.612114699077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45938.612114699077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45938.612114699077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45938.612114699077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45938.612114699077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45938.612114699077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45938.612114699077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45938.612114699077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45938.612114699077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45938.612114699077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45938.612114699077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45938.612114699077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45938.612114699077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45938.612114699077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45938.612114699077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45938.612114699077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45938.612114699077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45938.612114699077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45938.612114699077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45938.612114699077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45938.612114699077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45938.612114699077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45938.612114699077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45938.612114699077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45938.612114699077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45938.612114699077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45938.612114699077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45938.612114699077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45938.612114699077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45938.612114699077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45938.612114699077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45938.612114699077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45938.612114699077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45938.612114699077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45938.612114699077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45938.612114699077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45938.612114699077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45938.612114699077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45938.612114699077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45938.612114699077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45938.612114699077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45938.612114699077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45938.612114699077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45938.612114699077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45938.612114699077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45938.612114699077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45938.612114699077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45938.612114699077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45938.612114699077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45938.612114699077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45938.612114699077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45938.612114699077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45938.612114699077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45938.612114699077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45938.612114699077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45938.612114699077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45938.612114699077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45938.612114699077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45938.612114699077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45938.612114699077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45938.612114699077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45938.612114699077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45938.612114699077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45938.612114699077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45938.612114699077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45938.612114699077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45938.612114699077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45938.612114699077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45938.612114699077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45938.612114699077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45938.612114699077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45938.612114699077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45938.612114699077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45938.612114699077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45938.612114699077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45938.612114699077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45938.612114699077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45938.612114699077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45938.612114699077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45938.612114699077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45938.612114699077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45938.612114699077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45938.612114699077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45938.612114699077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45938.612114699077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45938.612114699077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45938.612114699077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45938.612114699077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45938.612114699077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45938.612114699077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45938.612114699077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45938.612114699077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45938.612114699077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45938.612114699077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45938.612114699077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45938.612114699077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45938.612114699077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45938.612114699077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45938.612114699077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45938.612114699077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45938.612114699077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45938.612114699077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45938.612114699077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45938.612114699077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45938.612114699077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45938.612114699077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45938.612114699077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45938.612114699077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45938.612114699077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45938.612114699077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45938.612114699077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45938.612114699077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45938.612114699077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45938.612114699077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45938.612114699077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45938.612114699077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45938.612114699077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45938.612114699077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45938.612114699077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45938.612114699077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45938.612114699077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45938.612114699077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45938.612114699077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45938.612114699077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45938.612114699077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45938.612114699077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45938.612114699077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45938.612114699077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45938.612114699077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45938.612114699077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45938.612114699077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45938.612114699077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45938.612114699077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45938.612114699077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45938.612114699077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45938.612114699077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45938.612114699077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45938.612114699077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45938.612114699077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45938.612114699077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45938.612114699077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45938.612114699077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45938.612114699077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45938.612114699077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45938.612114699077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45938.612114699077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45938.612114699077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45938.612114699077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45938.612114699077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45938.612114699077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45938.612114699077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45938.612114699077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45938.612114699077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45938.612114699077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45938.612114699077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45938.612114699077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45938.612114699077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45938.612114699077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45938.612114699077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45938.612114699077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45938.612114699077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45938.612114699077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45938.612114699077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45938.612114699077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45938.612114699077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45938.612114699077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45938.612114699077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45938.612114699077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45938.612114699077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45938.612114699077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45938.612114699077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45938.612114699077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45938.612114699077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45938.612114699077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45938.612114699077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45938.612114699077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45938.612114699077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45938.612114699077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45938.612114699077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45938.612114699077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45938.612114699077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45938.612114699077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45938.612114699077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45938.612114699077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45938.612114699077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45938.612114699077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45938.612114699077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45938.612114699077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45938.612114699077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45938.612114699077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45938.612114699077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45938.612114699077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45938.612114699077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45938.612114699077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45938.612114699077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45938.612114699077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45938.612114699077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45938.612114699077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45938.612114699077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45938.612114699077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45938.612114699077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45938.612114699077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45938.612114699077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45938.612114699077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45938.612114699077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45938.612114699077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45938.612114699077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45938.612114699077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45938.612114699077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45938.612114699077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45938.612114699077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45938.612114699077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45938.612114699077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45938.612114699077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45938.612114699077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45938.612114699077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45938.612114699077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45938.612114699077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45938.612114699077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45938.612114699077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45938.612114699077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45938.612114699077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45938.612114699077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45938.612114699077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45938.612114699077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45938.612114699077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45938.612114699077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45938.612114699077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45938.612114699077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45938.612114699077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45938.612114699077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45938.612114699077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45938.612114699077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45938.612114699077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45938.612114699077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45938.612114699077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45938.612114699077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45938.612114699077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45938.612114699077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45938.612114699077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45938.612114699077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45938.612114699077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45938.612114699077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45938.612114699077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45938.612114699077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45938.612114699077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45938.612114699077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45938.612114699077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45938.612114699077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45938.612114699077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45938.612114699077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45938.612114699077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45938.612114699077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45938.612114699077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45938.612114699077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45938.612114699077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45938.612114699077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45938.612114699077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45938.612114699077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45938.612114699077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45938.612114699077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45938.612114699077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45938.612114699077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45938.612114699077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45938.612114699077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45938.612114699077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45938.612114699077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45938.612114699077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45938.612114699077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45938.612114699077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45938.612114699077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45938.612114699077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45938.612114699077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45938.612114699077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45938.612114699077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45938.612114699077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45938.612114699077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45938.612114699077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45938.612114699077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45938.612114699077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45938.612114699077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45938.612114699077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45938.612114699077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45938.612114699077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45938.612114699077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45938.612114699077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45938.612114699077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45938.612114699077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45938.612114699077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45938.612114699077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45938.612114699077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45938.612114699077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45938.612114699077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45938.612114699077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45938.612114699077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45938.612114699077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45938.612114699077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45938.612114699077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45938.612114699077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45938.612114699077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45938.612114699077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45938.612114699077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45938.612114699077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45938.612114699077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45938.612114699077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45938.612114699077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45938.612114699077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45938.612114699077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45938.612114699077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45938.612114699077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45938.612114699077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45938.612114699077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45938.612114699077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45938.612114699077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45938.612114699077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45938.612114699077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45938.612114699077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45938.612114699077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45938.612114699077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45938.612114699077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45938.612114699077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45938.612114699077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45938.612114699077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45938.612114699077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45938.612114699077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45938.612114699077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45938.612114699077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45938.612114699077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45938.612114699077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45938.612114699077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45938.612114699077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45938.612114699077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45938.612114699077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45938.612114699077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45938.612114699077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45938.612114699077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45938.612114699077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45938.612114699077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45938.612114699077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45938.612114699077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45938.612114699077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45938.612114699077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45938.612114699077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45938.612114699077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45938.612114699077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45938.612114699077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45938.612114699077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45938.612114699077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45938.612114699077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45938.612114699077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45938.612114699077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45938.612114699077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45938.612114699077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45938.612114699077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45938.612114699077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45938.612114699077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45938.612114699077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45938.612114699077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45938.612114699077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45938.612114699077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45938.612114699077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45938.612114699077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45938.612114699077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45938.612114699077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45938.612114699077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45938.612114699077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45938.612114699077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45938.612114699077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45938.612114699077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45938.612114699077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45938.612114699077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45938.612114699077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45938.612114699077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45938.612114699077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45938.612114699077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45938.612114699077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45938.612114699077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45938.612114699077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45938.612114699077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45938.612114699077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45938.612114699077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45938.612114699077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45938.612114699077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45938.612114699077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45938.612114699077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45938.612114699077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45938.612114699077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45938.612114699077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45938.612114699077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45938.612114699077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45938.612114699077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45938.612114699077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45938.612114699077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45938.612114699077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45938.612114699077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45938.612114699077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45938.612114699077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45938.612114699077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45938.612114699077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45938.612114699077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45938.612114699077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45938.612114699077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45938.612114699077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45938.612114699077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45938.612114699077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45938.612114699077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45938.612114699077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45938.612114699077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45938.612114699077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45938.612114699077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45938.612114699077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45938.612114699077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45938.612114699077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45938.612114699077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45938.612114699077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45938.612114699077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45938.612114699077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45938.612114699077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45938.612114699077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45938.612114699077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45938.612114699077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45938.612114699077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45938.612114699077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45938.612114699077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45938.612114699077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45938.612114699077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45938.612114699077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45938.612114699077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45938.612114699077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45938.612114699077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45938.612114699077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45938.612114699077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45938.612114699077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45938.612114699077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45938.612114699077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45938.612114699077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45938.612114699077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45938.612114699077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45938.612114699077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45938.612114699077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45938.612114699077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45938.612114699077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45938.612114699077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45938.612114699077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45938.612114699077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45938.612114699077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45938.612114699077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45938.612114699077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45938.612114699077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45938.612114699077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45938.612114699077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45938.612114699077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45938.612114699077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45938.612114699077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45938.612114699077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45938.612114699077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45938.612114699077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45938.612114699077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45938.612114699077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45938.612114699077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45938.612114699077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45938.612114699077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45938.612114699077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45938.612114699077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45938.612114699077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45938.612114699077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45938.612114699077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45938.612114699077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45938.612114699077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45938.612114699077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45938.612114699077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45938.612114699077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45938.612114699077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45938.612114699077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45938.612114699077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45938.612114699077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45938.612114699077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45938.612114699077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45938.612114699077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45938.612114699077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45938.612114699077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45938.612114699077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45938.612114699077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45938.612114699077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45938.612114699077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45938.612114699077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45938.612114699077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45938.612114699077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45938.612114699077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45938.612114699077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45938.612114699077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45938.612114699077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45938.612114699077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45938.612114699077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45938.612114699077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45938.612114699077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45938.612114699077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45938.612114699077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45938.612114699077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45938.612114699077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45938.612114699077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45938.612114699077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45938.612114699077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45938.612114699077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45938.612114699077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45938.612114699077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45938.612114699077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45938.612114699077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45938.612114699077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45938.612114699077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45938.612114699077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45938.612114699077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45938.612114699077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45938.612114699077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45938.612114699077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45938.612114699077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45938.612114699077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45938.612114699077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45938.612114699077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45938.612114699077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45938.612114699077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45938.612114699077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45938.612114699077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45938.612114699077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45938.612114699077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45938.612114699077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45938.612114699077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45938.612114699077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45938.612114699077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45938.612114699077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45938.612114699077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45938.612114699077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45938.612114699077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45938.612114699077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45938.612114699077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45938.612114699077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45938.612114699077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45938.612114699077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45938.612114699077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45938.612114699077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45938.612114699077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45938.612114699077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45938.612114699077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45938.612114699077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45938.612114699077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45938.612114699077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45938.612114699077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45938.612114699077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45938.612114699077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45938.612114699077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45938.612114699077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45938.612114699077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45938.612114699077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45938.612114699077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45938.612114699077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45938.612114699077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45938.612114699077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45938.612114699077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45938.612114699077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45938.612114699077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45938.612114699077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45938.612114699077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45938.612114699077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45938.612114699077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45938.612114699077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45938.612114699077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45938.612114699077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45938.612114699077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45938.612114699077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45938.612114699077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45938.612114699077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45938.612114699077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45938.612114699077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45938.612114699077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45938.612114699077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45938.612114699077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45938.612114699077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45938.612114699077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45938.612114699077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45938.612114699077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45938.612114699077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45938.612114699077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45938.612114699077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45938.612114699077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45938.612114699077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45938.612114699077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45938.612114699077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45938.612114699077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45938.612114699077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45938.612114699077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45938.612114699077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45938.612114699077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45938.612114699077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45938.612114699077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45938.612114699077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45938.612114699077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45938.612114699077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45938.612114699077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45938.612114699077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45938.612114699077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45938.612114699077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45938.612114699077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45938.612114699077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45938.612114699077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45938.612114699077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45938.612114699077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45938.612114699077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45938.612114699077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45938.612114699077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45938.612114699077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45938.612114699077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45938.612114699077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45938.612114699077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45938.612114699077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45938.612114699077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45938.612114699077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45938.612114699077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45938.612114699077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45938.612114699077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45938.612114699077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45938.612114699077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45938.612114699077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45938.612114699077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45938.612114699077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45938.612114699077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45938.612114699077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45938.612114699077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45938.612114699077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45938.612114699077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45938.612114699077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45938.612114699077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45938.612114699077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45938.612114699077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45938.612114699077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45938.612114699077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45938.612114699077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45938.612114699077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45938.612114699077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45938.612114699077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45938.612114699077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45938.612114699077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45938.612114699077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45938.612114699077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45938.612114699077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45938.612114699077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45938.612114699077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45938.612114699077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45938.612114699077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45938.612114699077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45938.612114699077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45938.612114699077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45938.612114699077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45938.612114699077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45938.612114699077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45938.612114699077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45938.612114699077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45938.612114699077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45938.612114699077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45938.612114699077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45938.612114699077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45938.612114699077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45938.612114699077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45938.612114699077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45938.612114699077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45938.612114699077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45938.612114699077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45938.612114699077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45938.612114699077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45938.612114699077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45938.612114699077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45938.612114699077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45938.612114699077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45938.612114699077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45938.612114699077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45938.612114699077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45938.612114699077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45938.612114699077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45938.612114699077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45938.612114699077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45938.612114699077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45938.612114699077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45938.612114699077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45938.612114699077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45938.612114699077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45938.612114699077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45938.612114699077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45938.612114699077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45938.612114699077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45938.612114699077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45938.612114699077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45938.612114699077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45938.612114699077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45938.612114699077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45938.612114699077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45938.612114699077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45938.612114699077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45938.612114699077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45938.612114699077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45938.612114699077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45938.612114699077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45938.612114699077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45938.612114699077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45938.612114699077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45938.612114699077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45938.612114699077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45938.612114699077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45938.612114699077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45938.612114699077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45938.612114699077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45938.612114699077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45938.612114699077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45938.612114699077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45938.612114699077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45938.612114699077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45938.612114699077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45938.612114699077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45938.612114699077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45938.612114699077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45938.612114699077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45938.612114699077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45938.612114699077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45938.612114699077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45938.612114699077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45938.612114699077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45938.612114699077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45938.612114699077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45938.612114699077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45938.612114699077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45938.612114699077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45938.612114699077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45938.612114699077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45938.612114699077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45938.612114699077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45938.612114699077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45938.612114699077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45938.612114699077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45938.612114699077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45938.612114699077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45938.612114699077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45938.612114699077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45938.612114699077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45938.612114699077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45938.612114699077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45938.612114699077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45938.612114699077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45938.612114699077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45938.612114699077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45938.612114699077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45938.612114699077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45938.612114699077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45938.612114699077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45938.612114699077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45938.612114699077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45938.612114699077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45938.612114699077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45938.612114699077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45938.612114699077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45938.612114699077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45938.612114699077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45938.612114699077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45938.612114699077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45938.612114699077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45938.612114699077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45938.612114699077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45938.612114699077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45938.612114699077</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235.13139710648102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5.9788310187286697E-2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45938.612114699077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45938.612114699077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45938.612114699077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45938.612114699077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45938.612114699077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45938.612114699077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45938.612114699077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45938.612114699077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45938.612114699077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45938.612114699077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45938.612114699077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45938.612114699077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45938.612114699077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45938.612114699077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45938.612114699077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45938.612114699077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45938.612114699077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45938.612114699077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45938.612114699077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45938.612114699077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45938.612114699077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45938.612114699077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45938.612114699077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45938.612114699077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45938.612114699077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45938.612114699077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45938.612114699077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45938.612114699077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45938.612114699077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45938.612114699077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45938.612114699077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45938.612114699077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45938.612114699077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45938.612114699077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45938.612114699077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45938.612114699077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45938.612114699077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45938.612114699077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45938.612114699077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45938.612114699077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45938.612114699077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45938.612114699077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45938.612114699077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45938.612114699077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45938.612114699077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45938.612114699077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45938.612114699077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45938.612114699077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45938.612114699077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45938.612114699077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45938.612114699077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45938.612114699077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45938.612114699077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45938.612114699077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45938.612114699077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45938.612114699077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45938.612114699077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45938.612114699077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45938.612114699077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45938.612114699077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45938.612114699077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45938.612114699077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45938.612114699077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45938.612114699077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45938.612114699077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45938.612114699077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45938.612114699077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45938.612114699077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45938.612114699077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45938.612114699077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45938.612114699077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45938.612114699077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45938.612114699077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45938.612114699077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45938.612114699077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45938.612114699077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45938.612114699077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45938.612114699077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45938.612114699077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45938.612114699077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45938.612114699077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45938.612114699077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45938.612114699077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45938.612114699077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45938.612114699077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45938.612114699077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45938.612114699077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45938.612114699077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45938.612114699077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45938.612114699077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45938.612114699077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45938.612114699077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45938.612114699077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45938.612114699077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45938.612114699077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45938.612114699077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45938.612114699077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45938.612114699077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45938.612114699077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45938.612114699077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45938.612114699077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45938.612114699077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45938.612114699077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45938.612114699077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45938.612114699077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45938.612114699077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45938.612114699077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45938.612114699077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45938.612114699077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45938.612114699077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45938.612114699077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45938.612114699077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45938.612114699077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45938.612114699077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45938.612114699077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45938.612114699077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45938.612114699077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45938.612114699077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45938.612114699077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45938.612114699077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45938.612114699077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45938.612114699077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45938.612114699077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45938.612114699077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45938.612114699077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45938.612114699077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45938.612114699077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45938.612114699077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45938.612114699077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45938.612114699077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45938.612114699077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45938.612114699077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45938.612114699077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45938.612114699077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45938.612114699077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45938.612114699077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45938.612114699077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45938.612114699077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45938.612114699077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45938.612114699077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45938.612114699077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45938.612114699077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45938.612114699077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45938.612114699077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45938.612114699077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45938.612114699077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45938.612114699077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45938.612114699077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45938.612114699077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45938.612114699077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45938.612114699077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45938.612114699077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45938.612114699077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45938.612114699077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45938.612114699077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45938.612114699077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45938.612114699077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45938.612114699077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45938.612114699077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45938.612114699077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45938.612114699077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45938.612114699077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45938.612114699077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45938.612114699077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45938.612114699077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45938.612114699077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45938.612114699077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45938.612114699077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45938.612114699077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45938.612114699077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45938.612114699077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45938.612114699077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45938.612114699077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45938.612114699077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45938.612114699077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45938.612114699077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45938.612114699077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45938.612114699077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45938.612114699077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45938.612114699077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45938.612114699077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45938.612114699077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45938.612114699077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45938.612114699077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45938.612114699077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45938.612114699077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45938.612114699077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45938.612114699077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45938.612114699077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45938.612114699077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45938.612114699077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45938.612114699077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45938.612114699077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45938.612114699077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45938.612114699077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45938.612114699077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45938.612114699077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45938.612114699077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45938.612114699077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45938.612114699077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45938.612114699077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45938.612114699077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45938.612114699077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45938.612114699077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45938.612114699077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45938.612114699077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45938.612114699077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45938.612114699077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45938.612114699077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45938.612114699077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45938.612114699077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45938.612114699077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45938.612114699077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45938.612114699077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45938.612114699077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45938.612114699077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45938.612114699077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45938.612114699077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45938.612114699077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45938.612114699077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45938.612114699077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45938.612114699077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45938.612114699077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45938.612114699077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45938.612114699077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45938.612114699077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45938.612114699077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45938.612114699077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45938.612114699077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45938.612114699077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45938.612114699077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45938.612114699077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45938.612114699077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45938.612114699077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45938.612114699077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45938.612114699077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45938.612114699077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45938.612114699077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45938.612114699077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45938.612114699077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45938.612114699077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45938.612114699077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45938.612114699077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45938.612114699077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45938.612114699077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45938.612114699077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45938.612114699077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45938.612114699077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45938.612114699077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45938.612114699077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45938.612114699077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45938.612114699077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45938.612114699077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45938.612114699077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45938.612114699077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45938.612114699077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45938.612114699077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45938.612114699077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45938.612114699077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45938.612114699077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45938.612114699077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45938.612114699077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45938.612114699077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45938.612114699077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45938.612114699077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45938.612114699077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45938.612114699077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45938.612114699077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45938.612114699077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45938.612114699077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45938.612114699077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45938.612114699077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45938.612114699077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45938.612114699077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45938.612114699077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45938.612114699077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45938.612114699077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45938.612114699077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45938.612114699077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45938.612114699077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45938.612114699077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45938.612114699077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45938.612114699077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45938.612114699077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45938.612114699077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45938.612114699077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45938.612114699077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45938.612114699077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45938.612114699077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45938.612114699077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45938.612114699077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45938.612114699077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45938.612114699077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45938.612114699077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45938.612114699077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45938.612114699077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45938.612114699077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45938.612114699077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45938.612114699077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45938.612114699077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45938.612114699077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45938.612114699077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45938.612114699077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45938.612114699077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45938.612114699077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45938.612114699077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45938.612114699077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45938.612114699077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45938.612114699077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45938.612114699077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45938.612114699077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45938.612114699077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45938.612114699077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45938.612114699077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45938.612114699077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45938.612114699077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45938.612114699077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45938.612114699077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45938.612114699077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45938.612114699077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45938.612114699077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45938.612114699077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45938.612114699077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45938.612114699077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45938.612114699077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45938.612114699077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45938.612114699077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45938.612114699077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45938.612114699077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45938.612114699077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45938.612114699077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45938.612114699077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45938.612114699077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45938.612114699077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45938.612114699077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45938.612114699077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45938.612114699077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45938.612114699077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45938.612114699077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45938.612114699077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45938.612114699077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45938.612114699077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45938.612114699077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45938.612114699077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45938.612114699077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45938.612114699077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45938.612114699077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45938.612114699077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45938.612114699077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45938.612114699077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45938.612114699077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45938.612114699077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45938.612114699077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45938.612114699077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45938.612114699077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45938.612114699077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45938.612114699077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45938.612114699077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45938.612114699077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45938.612114699077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45938.612114699077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45938.612114699077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45938.612114699077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45938.612114699077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45938.612114699077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45938.612114699077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45938.612114699077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45938.612114699077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45938.612114699077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45938.612114699077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45938.612114699077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45938.612114699077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45938.612114699077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45938.612114699077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45938.612114699077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45938.612114699077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45938.612114699077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45938.612114699077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45938.612114699077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45938.612114699077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45938.612114699077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45938.612114699077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45938.612114699077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45938.612114699077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45938.612114699077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45938.612114699077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45938.612114699077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45938.612114699077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45938.612114699077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45938.612114699077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45938.612114699077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45938.612114699077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45938.612114699077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45938.612114699077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45938.612114699077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45938.612114699077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45938.612114699077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45938.612114699077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45938.612114699077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45938.612114699077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45938.612114699077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45938.612114699077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45938.612114699077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45938.612114699077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45938.612114699077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45938.612114699077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45938.612114699077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45938.612114699077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45938.612114699077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45938.612114699077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45938.612114699077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45938.612114699077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45938.612114699077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45938.612114699077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45938.612114699077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45938.612114699077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45938.612114699077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45938.612114699077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45938.612114699077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45938.612114699077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45938.612114699077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45938.612114699077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45938.612114699077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45938.612114699077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45938.612114699077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45938.612114699077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45938.612114699077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45938.612114699077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45938.612114699077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45938.612114699077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45938.612114699077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45938.612114699077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45938.612114699077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45938.612114699077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45938.612114699077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45938.612114699077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45938.612114699077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45938.612114699077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45938.612114699077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45938.612114699077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45938.612114699077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45938.612114699077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45938.612114699077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45938.612114699077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45938.612114699077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45938.612114699077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45938.612114699077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45938.612114699077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45938.612114699077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45938.612114699077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45938.612114699077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45938.612114699077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45938.612114699077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45938.612114699077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45938.612114699077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45938.612114699077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45938.612114699077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45938.612114699077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45938.612114699077</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45938.612114699077</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45938.612114699077</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46.780054513888899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12.423237384260574</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45938.612114699077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45938.612114699077</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45938.612114699077</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45938.612114699077</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45938.612114699077</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45938.612114699077</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45938.612114699077</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45938.612114699077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45938.612114699077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45938.612114699077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45938.612114699077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45938.612114699077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45938.612114699077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45938.612114699077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45938.612114699077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45938.612114699077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45938.612114699077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45938.612114699077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45938.612114699077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45938.612114699077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45938.612114699077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45938.612114699077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45938.612114699077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45938.612114699077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45938.612114699077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45938.612114699077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45938.612114699077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45938.612114699077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45938.612114699077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45938.612114699077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45938.612114699077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45938.612114699077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45938.612114699077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45938.612114699077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45938.612114699077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45938.612114699077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45938.612114699077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45938.612114699077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45938.612114699077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45938.612114699077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45938.612114699077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45938.612114699077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45938.612114699077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45938.612114699077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45938.612114699077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45938.612114699077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45938.612114699077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45938.612114699077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45938.612114699077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45938.612114699077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45938.612114699077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45938.612114699077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45938.612114699077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45938.612114699077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45938.612114699077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45938.612114699077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45938.612114699077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45938.612114699077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45938.612114699077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45938.612114699077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45938.612114699077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45938.612114699077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45938.612114699077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45938.612114699077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45938.612114699077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45938.612114699077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45938.612114699077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45938.612114699077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45938.612114699077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45938.612114699077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45938.612114699077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45938.612114699077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45938.612114699077</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45938.612114699077</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45938.612114699077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45938.612114699077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45938.612114699077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45938.612114699077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45938.612114699077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45938.612114699077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45938.612114699077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45938.612114699077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45938.612114699077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45938.612114699077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45938.612114699077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45938.612114699077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45938.612114699077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45938.612114699077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45938.612114699077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45938.612114699077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45938.612114699077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45938.612114699077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45938.612114699077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45938.612114699077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45938.612114699077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45938.612114699077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45938.612114699077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45938.612114699077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45938.612114699077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45938.612114699077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45938.612114699077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45938.612114699077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45938.612114699077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45938.612114699077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45938.612114699077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45938.612114699077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45938.612114699077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45938.612114699077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45938.612114699077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45938.612114699077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45938.612114699077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45938.612114699077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45938.612114699077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45938.612114699077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45938.612114699077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45938.612114699077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45938.612114699077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45938.612114699077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45938.612114699077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45938.612114699077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45938.612114699077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45938.612114699077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45938.612114699077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45938.612114699077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45938.612114699077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45938.612114699077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45938.612114699077</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45938.612114699077</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4"/>
  <sheetViews>
    <sheetView tabSelected="1" workbookViewId="0">
      <selection activeCell="A9" sqref="A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11.839267476854729</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45938.612114699077</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4.7311424768558936</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3.6698693287034985</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0.80308692129619885</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1</v>
      </c>
      <c r="D7" s="109" t="s">
        <v>33158</v>
      </c>
      <c r="E7" s="112" t="s">
        <v>38964</v>
      </c>
      <c r="F7" s="113">
        <v>45938.545601851853</v>
      </c>
      <c r="G7" s="81">
        <f ca="1">IFERROR(NOW()-F7,"-")</f>
        <v>6.6512847224657889E-2</v>
      </c>
      <c r="H7" s="113">
        <v>45938.539722222224</v>
      </c>
      <c r="I7" s="150" t="str">
        <f>IFERROR(VLOOKUP(D7,DB!A:F,6,0),"")</f>
        <v>Generator-SG</v>
      </c>
      <c r="J7" s="150" t="str">
        <f>IFERROR(VLOOKUP(D7,DB!A:G,7,0),"")</f>
        <v>Vandalized</v>
      </c>
      <c r="K7" s="114" t="s">
        <v>39073</v>
      </c>
      <c r="L7" s="150" t="str">
        <f>IFERROR(VLOOKUP(D7,DB!A:I,9,0),"")</f>
        <v>Latis</v>
      </c>
    </row>
    <row r="8" spans="1:16383" ht="31.5" customHeight="1">
      <c r="A8" s="110" t="s">
        <v>39074</v>
      </c>
      <c r="B8" s="150" t="str">
        <f>IFERROR(VLOOKUP(D8,DB!A:K,11,0),"")</f>
        <v>R6</v>
      </c>
      <c r="C8" s="111">
        <v>3</v>
      </c>
      <c r="D8" s="109" t="s">
        <v>32951</v>
      </c>
      <c r="E8" s="112" t="s">
        <v>38964</v>
      </c>
      <c r="F8" s="113">
        <v>45938.593113425923</v>
      </c>
      <c r="G8" s="81">
        <f ca="1">IFERROR(NOW()-F8,"-")</f>
        <v>1.9001273154572118E-2</v>
      </c>
      <c r="H8" s="113">
        <v>45938.565011574072</v>
      </c>
      <c r="I8" s="150" t="str">
        <f>IFERROR(VLOOKUP(D8,DB!A:F,6,0),"")</f>
        <v>SCECO</v>
      </c>
      <c r="J8" s="150" t="str">
        <f>IFERROR(VLOOKUP(D8,DB!A:G,7,0),"")</f>
        <v>Dead+No BB Design</v>
      </c>
      <c r="K8" s="114"/>
      <c r="L8" s="150" t="str">
        <f>IFERROR(VLOOKUP(D8,DB!A:I,9,0),"")</f>
        <v>Latis</v>
      </c>
    </row>
    <row r="9" spans="1:16383" ht="31.5" customHeight="1">
      <c r="A9" s="110"/>
      <c r="B9" s="150" t="str">
        <f>IFERROR(VLOOKUP(D9,DB!A:K,11,0),"")</f>
        <v/>
      </c>
      <c r="C9" s="111"/>
      <c r="D9" s="109"/>
      <c r="E9" s="112"/>
      <c r="F9" s="113"/>
      <c r="G9" s="81">
        <f ca="1">IFERROR(NOW()-F9,"-")</f>
        <v>45938.612114699077</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45938.612114699077</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09"/>
      <c r="E11" s="112"/>
      <c r="F11" s="113"/>
      <c r="G11" s="81">
        <f ca="1">IFERROR(NOW()-F11,"-")</f>
        <v>45938.612114699077</v>
      </c>
      <c r="H11" s="113"/>
      <c r="I11" s="150" t="str">
        <f>IFERROR(VLOOKUP(D11,DB!A:F,6,0),"")</f>
        <v/>
      </c>
      <c r="J11" s="150" t="str">
        <f>IFERROR(VLOOKUP(D11,DB!A:G,7,0),"")</f>
        <v/>
      </c>
      <c r="K11" s="114"/>
      <c r="L11" s="150" t="str">
        <f>IFERROR(VLOOKUP(D11,DB!A:I,9,0),"")</f>
        <v/>
      </c>
    </row>
    <row r="12" spans="1:16383" ht="31.5" customHeight="1">
      <c r="A12" s="110"/>
      <c r="B12" s="150" t="str">
        <f>IFERROR(VLOOKUP(D12,DB!A:K,11,0),"")</f>
        <v/>
      </c>
      <c r="C12" s="111"/>
      <c r="D12" s="109"/>
      <c r="E12" s="112"/>
      <c r="F12" s="113"/>
      <c r="G12" s="81">
        <f ca="1">IFERROR(NOW()-F12,"-")</f>
        <v>45938.612114699077</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11"/>
      <c r="D13" s="109"/>
      <c r="E13" s="112"/>
      <c r="F13" s="113"/>
      <c r="G13" s="81">
        <f ca="1">IFERROR(NOW()-F13,"-")</f>
        <v>45938.612114699077</v>
      </c>
      <c r="H13" s="113"/>
      <c r="I13" s="150" t="str">
        <f>IFERROR(VLOOKUP(D13,DB!A:F,6,0),"")</f>
        <v/>
      </c>
      <c r="J13" s="150" t="str">
        <f>IFERROR(VLOOKUP(D13,DB!A:G,7,0),"")</f>
        <v/>
      </c>
      <c r="K13" s="114"/>
      <c r="L13" s="150" t="str">
        <f>IFERROR(VLOOKUP(D13,DB!A:I,9,0),"")</f>
        <v/>
      </c>
    </row>
    <row r="14" spans="1:16383" ht="31.5" customHeight="1">
      <c r="A14" s="110"/>
      <c r="B14" s="109" t="str">
        <f>IFERROR(VLOOKUP(D14,DB!A:K,11,0),"")</f>
        <v/>
      </c>
      <c r="C14" s="111"/>
      <c r="D14" s="109"/>
      <c r="E14" s="112"/>
      <c r="F14" s="113"/>
      <c r="G14" s="81">
        <f ca="1">IFERROR(NOW()-F14,"-")</f>
        <v>45938.612114699077</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45938.612114699077</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45938.612114699077</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45938.612114699077</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45938.612114699077</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45938.612114699077</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45938.612114699077</v>
      </c>
      <c r="H20" s="113"/>
      <c r="I20" s="109" t="str">
        <f>IFERROR(VLOOKUP(D20,DB!A:F,6,0),"")</f>
        <v/>
      </c>
      <c r="J20" s="108" t="str">
        <f>IFERROR(VLOOKUP(D20,DB!A:G,7,0),"")</f>
        <v/>
      </c>
      <c r="K20" s="114"/>
      <c r="L20" s="150" t="str">
        <f>IFERROR(VLOOKUP(D20,DB!A:I,9,0),"")</f>
        <v/>
      </c>
    </row>
    <row r="21" spans="1:12" ht="31.5" customHeight="1">
      <c r="A21" s="110"/>
      <c r="B21" s="109" t="str">
        <f>IFERROR(VLOOKUP(D21,DB!A:K,11,0),"")</f>
        <v/>
      </c>
      <c r="C21" s="111"/>
      <c r="D21" s="109"/>
      <c r="E21" s="112"/>
      <c r="F21" s="113"/>
      <c r="G21" s="81">
        <f ca="1">IFERROR(NOW()-F21,"-")</f>
        <v>45938.612114699077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45938.612114699077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45938.612114699077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45938.612114699077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45938.612114699077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45938.612114699077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45938.612114699077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45938.612114699077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45938.612114699077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45938.612114699077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45938.612114699077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45938.612114699077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45938.612114699077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45938.612114699077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45938.612114699077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45938.612114699077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45938.612114699077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45938.612114699077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45938.612114699077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45938.612114699077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45938.612114699077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45938.612114699077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45938.612114699077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45938.612114699077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45938.612114699077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45938.612114699077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45938.612114699077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45938.612114699077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45938.612114699077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45938.612114699077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45938.612114699077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45938.612114699077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45938.612114699077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45938.612114699077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45938.612114699077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45938.612114699077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45938.612114699077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45938.612114699077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45938.612114699077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45938.612114699077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45938.612114699077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45938.612114699077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45938.612114699077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45938.612114699077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45938.612114699077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45938.612114699077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45938.612114699077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45938.612114699077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45938.612114699077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45938.612114699077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45938.612114699077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45938.612114699077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45938.612114699077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45938.612114699077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45938.612114699077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45938.612114699077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45938.612114699077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45938.612114699077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45938.612114699077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45938.612114699077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45938.612114699077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45938.612114699077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45938.612114699077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45938.612114699077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45938.612114699077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45938.612114699077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45938.612114699077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45938.612114699077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45938.612114699077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45938.612114699077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45938.612114699077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45938.612114699077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45938.612114699077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45938.612114699077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45938.612114699077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45938.612114699077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45938.612114699077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45938.612114699077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45938.612114699077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45938.612114699077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45938.612114699077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45938.612114699077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45938.612114699077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45938.612114699077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45938.612114699077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45938.612114699077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45938.612114699077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45938.612114699077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45938.612114699077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45938.612114699077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45938.612114699077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45938.612114699077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45938.612114699077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45938.612114699077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45938.612114699077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45938.612114699077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45938.612114699077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45938.612114699077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45938.612114699077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45938.612114699077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45938.612114699077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45938.612114699077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45938.612114699077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45938.612114699077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45938.612114699077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45938.612114699077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45938.612114699077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45938.612114699077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45938.612114699077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45938.612114699077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45938.612114699077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45938.612114699077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45938.612114699077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45938.612114699077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45938.612114699077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45938.612114699077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45938.612114699077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45938.612114699077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45938.612114699077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45938.612114699077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45938.612114699077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45938.612114699077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45938.612114699077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45938.612114699077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45938.612114699077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45938.612114699077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45938.612114699077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45938.612114699077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45938.612114699077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45938.612114699077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45938.612114699077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45938.612114699077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45938.612114699077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45938.612114699077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45938.612114699077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45938.612114699077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45938.612114699077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45938.612114699077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45938.612114699077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45938.612114699077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45938.612114699077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45938.612114699077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45938.612114699077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45938.612114699077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45938.612114699077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45938.612114699077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45938.612114699077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45938.612114699077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45938.612114699077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45938.612114699077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45938.612114699077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45938.612114699077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45938.612114699077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45938.612114699077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45938.612114699077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45938.612114699077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45938.612114699077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45938.612114699077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45938.612114699077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45938.612114699077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45938.612114699077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45938.612114699077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45938.612114699077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45938.612114699077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45938.612114699077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45938.612114699077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45938.612114699077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45938.612114699077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45938.612114699077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45938.612114699077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45938.612114699077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45938.612114699077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45938.612114699077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45938.612114699077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45938.612114699077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45938.612114699077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45938.612114699077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45938.612114699077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45938.612114699077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45938.612114699077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45938.612114699077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45938.612114699077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45938.612114699077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45938.612114699077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45938.612114699077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45938.612114699077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45938.612114699077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45938.612114699077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45938.612114699077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45938.612114699077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45938.612114699077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45938.612114699077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45938.612114699077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45938.612114699077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45938.612114699077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45938.612114699077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45938.612114699077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45938.612114699077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45938.612114699077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45938.612114699077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45938.612114699077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45938.612114699077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45938.612114699077</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45938.612114699077</v>
      </c>
      <c r="H224" s="113"/>
      <c r="I224" s="109" t="str">
        <f>IFERROR(VLOOKUP(D224,DB!A:F,6,0),"")</f>
        <v/>
      </c>
      <c r="J224" s="108" t="str">
        <f>IFERROR(VLOOKUP(D224,DB!A:G,7,0),"")</f>
        <v/>
      </c>
      <c r="K224" s="114"/>
      <c r="L224" s="115" t="str">
        <f>IFERROR(VLOOKUP(D224,DB!A:I,9,0),"")</f>
        <v/>
      </c>
    </row>
  </sheetData>
  <dataValidations count="2">
    <dataValidation allowBlank="1" showInputMessage="1" showErrorMessage="1" sqref="E1" xr:uid="{380493DB-286A-4683-AF55-C78F04945A49}"/>
    <dataValidation type="list" allowBlank="1" showInputMessage="1" showErrorMessage="1" sqref="E3 E5 E7:E2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2025-10-08T11:41:59Z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