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60" documentId="13_ncr:1_{F6CB121F-512D-4AA6-A0C1-0FB36C537598}" xr6:coauthVersionLast="47" xr6:coauthVersionMax="47" xr10:uidLastSave="{97E4B458-060D-482B-9864-59A941F9B420}"/>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<sst xmlns="http://schemas.openxmlformats.org/spreadsheetml/2006/main" count="178618" uniqueCount="39093">
  <si>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</si>
  <si>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</si>
  <si>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</si>
  <si>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</si>
  <si>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</si>
  <si>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</si>
  <si>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</si>
  <si>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</si>
  <si>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</si>
  <si>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</si>
  <si>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</si>
  <si>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</si>
  <si>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</si>
  <si>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</si>
  <si>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</si>
  <si>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</si>
  <si>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</si>
  <si>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</si>
  <si>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</si>
  <si>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</si>
  <si>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</si>
  <si>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</si>
  <si>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</si>
  <si>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</si>
  <si>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</si>
  <si>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</si>
  <si>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</si>
  <si>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</si>
  <si>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</si>
  <si>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</si>
  <si>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</si>
  <si>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</si>
  <si>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</si>
  <si>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</si>
  <si>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</si>
  <si>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</si>
  <si>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</si>
  <si>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</si>
  <si>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</si>
  <si>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</si>
  <si>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</si>
  <si>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</si>
  <si>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</si>
  <si>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</si>
  <si>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</si>
  <si>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</si>
  <si>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</si>
  <si>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</si>
  <si>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</si>
  <si>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</si>
  <si>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</si>
  <si>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</si>
  <si>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</si>
  <si>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</si>
  <si>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</si>
  <si>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</si>
  <si>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</si>
  <si>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</si>
  <si>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</si>
  <si>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</si>
  <si>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</si>
  <si>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</si>
  <si>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</si>
  <si>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</si>
  <si>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</si>
  <si>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</si>
  <si>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</si>
  <si>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</si>
  <si>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</si>
  <si>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</si>
  <si>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</si>
  <si>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</si>
  <si>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</si>
  <si>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</si>
  <si>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</si>
  <si>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</si>
  <si>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</si>
  <si>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</si>
  <si>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</si>
  <si>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</si>
  <si>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</si>
  <si>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</si>
  <si>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</si>
  <si>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</si>
  <si>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</si>
  <si>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</si>
  <si>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</si>
  <si>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</si>
  <si>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</si>
  <si>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</si>
  <si>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</si>
  <si>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</si>
  <si>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</si>
  <si>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</si>
  <si>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</si>
  <si>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</si>
  <si>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</si>
  <si>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</si>
  <si>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</si>
  <si>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</si>
  <si>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</si>
  <si>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</si>
  <si>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</si>
  <si>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</si>
  <si>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</si>
  <si>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</si>
  <si>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</si>
  <si>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</si>
  <si>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</si>
  <si>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</si>
  <si>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</si>
  <si>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</si>
  <si>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</si>
  <si>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</si>
  <si>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</si>
  <si>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</si>
  <si>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</si>
  <si>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</si>
  <si>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</si>
  <si>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</si>
  <si>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</si>
  <si>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</si>
  <si>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</si>
  <si>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</si>
  <si>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</si>
  <si>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</si>
  <si>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</si>
  <si>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</si>
  <si>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</si>
  <si>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</si>
  <si>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</si>
  <si>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</si>
  <si>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</si>
  <si>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</si>
  <si>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</si>
  <si>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</si>
  <si>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</si>
  <si>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</si>
  <si>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</si>
  <si>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</si>
  <si>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</si>
  <si>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</si>
  <si>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</si>
  <si>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</si>
  <si>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</si>
  <si>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</si>
  <si>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</si>
  <si>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</si>
  <si>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</si>
  <si>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</si>
  <si>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</si>
  <si>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</si>
  <si>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</si>
  <si>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</si>
  <si>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</si>
  <si>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</si>
  <si>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</si>
  <si>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</si>
  <si>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</si>
  <si>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</si>
  <si>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</si>
  <si>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</si>
  <si>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</si>
  <si>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</si>
  <si>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</si>
  <si>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</si>
  <si>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</si>
  <si>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</si>
  <si>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</si>
  <si>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</si>
  <si>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</si>
  <si>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</si>
  <si>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</si>
  <si>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</si>
  <si>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</si>
  <si>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</si>
  <si>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</si>
  <si>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</si>
  <si>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</si>
  <si>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</si>
  <si>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</si>
  <si>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</si>
  <si>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</si>
  <si>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</si>
  <si>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</si>
  <si>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</si>
  <si>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</si>
  <si>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</si>
  <si>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</si>
  <si>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</si>
  <si>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</si>
  <si>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</si>
  <si>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</si>
  <si>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</si>
  <si>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</si>
  <si>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</si>
  <si>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</si>
  <si>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</si>
  <si>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</si>
  <si>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</si>
  <si>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</si>
  <si>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</si>
  <si>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</si>
  <si>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</si>
  <si>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</si>
  <si>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</si>
  <si>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</si>
  <si>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</si>
  <si>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</si>
  <si>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</si>
  <si>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</si>
  <si>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</si>
  <si>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</si>
  <si>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</si>
  <si>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</si>
  <si>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</si>
  <si>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</si>
  <si>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</si>
  <si>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</si>
  <si>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</si>
  <si>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</si>
  <si>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</si>
  <si>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</si>
  <si>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</si>
  <si>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</si>
  <si>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</si>
  <si>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</si>
  <si>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</si>
  <si>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</si>
  <si>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</si>
  <si>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</si>
  <si>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</si>
  <si>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</si>
  <si>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</si>
  <si>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</si>
  <si>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</si>
  <si>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</si>
  <si>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</si>
  <si>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</si>
  <si>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</si>
  <si>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</si>
  <si>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</si>
  <si>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</si>
  <si>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</si>
  <si>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</si>
  <si>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</si>
  <si>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</si>
  <si>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</si>
  <si>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</si>
  <si>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</si>
  <si>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</si>
  <si>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</si>
  <si>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</si>
  <si>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</si>
  <si>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</si>
  <si>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</si>
  <si>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</si>
  <si>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</si>
  <si>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</si>
  <si>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</si>
  <si>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</si>
  <si>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</si>
  <si>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</si>
  <si>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</si>
  <si>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</si>
  <si>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</si>
  <si>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</si>
  <si>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</si>
  <si>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</si>
  <si>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</si>
  <si>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</si>
  <si>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</si>
  <si>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</si>
  <si>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</si>
  <si>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</si>
  <si>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</si>
  <si>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</si>
  <si>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</si>
  <si>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</si>
  <si>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</si>
  <si>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</si>
  <si>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</si>
  <si>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</si>
  <si>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</si>
  <si>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</si>
  <si>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</si>
  <si>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</si>
  <si>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</si>
  <si>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</si>
  <si>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</si>
  <si>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</si>
  <si>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</si>
  <si>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</si>
  <si>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</si>
  <si>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</si>
  <si>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</si>
  <si>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</si>
  <si>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</si>
  <si>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</si>
  <si>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</si>
  <si>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</si>
  <si>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</si>
  <si>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</si>
  <si>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</si>
  <si>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</si>
  <si>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</si>
  <si>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</si>
  <si>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</si>
  <si>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</si>
  <si>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</si>
  <si>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</si>
  <si>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</si>
  <si>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</si>
  <si>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</si>
  <si>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</si>
  <si>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</si>
  <si>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</si>
  <si>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</si>
  <si>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</si>
  <si>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</si>
  <si>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</si>
  <si>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</si>
  <si>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</si>
  <si>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</si>
  <si>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</si>
  <si>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</si>
  <si>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</si>
  <si>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</si>
  <si>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</si>
  <si>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</si>
  <si>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</si>
  <si>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</si>
  <si>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</si>
  <si>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</si>
  <si>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</si>
  <si>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</si>
  <si>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</si>
  <si>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</si>
  <si>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</si>
  <si>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</si>
  <si>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</si>
  <si>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</si>
  <si>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</si>
  <si>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</si>
  <si>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</si>
  <si>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</si>
  <si>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</si>
  <si>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</si>
  <si>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</si>
  <si>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</si>
  <si>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</si>
  <si>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</si>
  <si>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</si>
  <si>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</si>
  <si>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</si>
  <si>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</si>
  <si>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</si>
  <si>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</si>
  <si>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</si>
  <si>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</si>
  <si>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</si>
  <si>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</si>
  <si>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</si>
  <si>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</si>
  <si>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</si>
  <si>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</si>
  <si>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</si>
  <si>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</si>
  <si>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</si>
  <si>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</si>
  <si>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</si>
  <si>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</si>
  <si>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</si>
  <si>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</si>
  <si>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</si>
  <si>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</si>
  <si>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</si>
  <si>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</si>
  <si>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</si>
  <si>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</si>
  <si>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</si>
  <si>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</si>
  <si>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</si>
  <si>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</si>
  <si>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</si>
  <si>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</si>
  <si>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</si>
  <si>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</si>
  <si>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</si>
  <si>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</si>
  <si>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</si>
  <si>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</si>
  <si>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</si>
  <si>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</si>
  <si>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</si>
  <si>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</si>
  <si>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</si>
  <si>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</si>
  <si>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</si>
  <si>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</si>
  <si>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</si>
  <si>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</si>
  <si>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</si>
  <si>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</si>
  <si>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</si>
  <si>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</si>
  <si>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</si>
  <si>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</si>
  <si>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</si>
  <si>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</si>
  <si>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</si>
  <si>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</si>
  <si>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</si>
  <si>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</si>
  <si>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</si>
  <si>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</si>
  <si>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</si>
  <si>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</si>
  <si>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</si>
  <si>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</si>
  <si>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</si>
  <si>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</si>
  <si>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</si>
  <si>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</si>
  <si>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</si>
  <si>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</si>
  <si>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</si>
  <si>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</si>
  <si>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</si>
  <si>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</si>
  <si>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</si>
  <si>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</si>
  <si>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</si>
  <si>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</si>
  <si>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</si>
  <si>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</si>
  <si>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</si>
  <si>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</si>
  <si>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</si>
  <si>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</si>
  <si>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</si>
  <si>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</si>
  <si>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</si>
  <si>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</si>
  <si>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</si>
  <si>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</si>
  <si>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</si>
  <si>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</si>
  <si>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</si>
  <si>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</si>
  <si>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</si>
  <si>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</si>
  <si>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</si>
  <si>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</si>
  <si>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</si>
  <si>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</si>
  <si>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</si>
  <si>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</si>
  <si>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</si>
  <si>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</si>
  <si>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</si>
  <si>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</si>
  <si>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</si>
  <si>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</si>
  <si>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</si>
  <si>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</si>
  <si>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</si>
  <si>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</si>
  <si>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</si>
  <si>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</si>
  <si>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</si>
  <si>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</si>
  <si>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</si>
  <si>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</si>
  <si>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</si>
  <si>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</si>
  <si>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</si>
  <si>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</si>
  <si>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</si>
  <si>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</si>
  <si>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</si>
  <si>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</si>
  <si>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</si>
  <si>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</si>
  <si>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</si>
  <si>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</si>
  <si>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</si>
  <si>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</si>
  <si>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</si>
  <si>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</si>
  <si>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</si>
  <si>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</si>
  <si>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</si>
  <si>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</si>
  <si>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</si>
  <si>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</si>
  <si>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</si>
  <si>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</si>
  <si>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</si>
  <si>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</si>
  <si>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</si>
  <si>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</si>
  <si>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</si>
  <si>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</si>
  <si>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</si>
  <si>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</si>
  <si>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</si>
  <si>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</si>
  <si>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</si>
  <si>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</si>
  <si>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</si>
  <si>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</si>
  <si>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</si>
  <si>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</si>
  <si>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</si>
  <si>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</si>
  <si>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</si>
  <si>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</si>
  <si>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</si>
  <si>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</si>
  <si>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</si>
  <si>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</si>
  <si>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</si>
  <si>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</si>
  <si>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</si>
  <si>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</si>
  <si>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</si>
  <si>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</si>
  <si>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</si>
  <si>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</si>
  <si>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</si>
  <si>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</si>
  <si>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</si>
  <si>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</si>
  <si>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</si>
  <si>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</si>
  <si>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</si>
  <si>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</si>
  <si>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</si>
  <si>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</si>
  <si>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</si>
  <si>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</si>
  <si>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</si>
  <si>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</si>
  <si>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</si>
  <si>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</si>
  <si>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</si>
  <si>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</si>
  <si>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</si>
  <si>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</si>
  <si>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</si>
  <si>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</si>
  <si>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</si>
  <si>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</si>
  <si>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</si>
  <si>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</si>
  <si>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</si>
  <si>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</si>
  <si>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</si>
  <si>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</si>
  <si>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</si>
  <si>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</si>
  <si>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</si>
  <si>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</si>
  <si>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</si>
  <si>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</si>
  <si>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</si>
  <si>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</si>
  <si>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</si>
  <si>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</si>
  <si>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</si>
  <si>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</si>
  <si>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</si>
  <si>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</si>
  <si>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</si>
  <si>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</si>
  <si>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</si>
  <si>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</si>
  <si>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</si>
  <si>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</si>
  <si>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</si>
  <si>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</si>
  <si>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</si>
  <si>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</si>
  <si>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</si>
  <si>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</si>
  <si>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</si>
  <si>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</si>
  <si>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</si>
  <si>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</si>
  <si>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</si>
  <si>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</si>
  <si>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</si>
  <si>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</si>
  <si>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</si>
  <si>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</si>
  <si>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</si>
  <si>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</si>
  <si>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</si>
  <si>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</si>
  <si>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</si>
  <si>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</si>
  <si>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</si>
  <si>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</si>
  <si>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</si>
  <si>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</si>
  <si>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</si>
  <si>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</si>
  <si>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</si>
  <si>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</si>
  <si>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</si>
  <si>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</si>
  <si>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</si>
  <si>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</si>
  <si>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</si>
  <si>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</si>
  <si>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</si>
  <si>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</si>
  <si>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</si>
  <si>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</si>
  <si>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</si>
  <si>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</si>
  <si>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</si>
  <si>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</si>
  <si>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</si>
  <si>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</si>
  <si>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</si>
  <si>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</si>
  <si>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</si>
  <si>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</si>
  <si>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</si>
  <si>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</si>
  <si>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</si>
  <si>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</si>
  <si>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</si>
  <si>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</si>
  <si>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</si>
  <si>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</si>
  <si>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</si>
  <si>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</si>
  <si>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</si>
  <si>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</si>
  <si>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</si>
  <si>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</si>
  <si>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</si>
  <si>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</si>
  <si>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</si>
  <si>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</si>
  <si>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</si>
  <si>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</si>
  <si>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</si>
  <si>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</si>
  <si>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</si>
  <si>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</si>
  <si>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</si>
  <si>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</si>
  <si>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</si>
  <si>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</si>
  <si>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</si>
  <si>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</si>
  <si>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</si>
  <si>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</si>
  <si>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</si>
  <si>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</si>
  <si>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</si>
  <si>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</si>
  <si>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</si>
  <si>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</si>
  <si>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</si>
  <si>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</si>
  <si>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</si>
  <si>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</si>
  <si>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</si>
  <si>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</si>
  <si>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</si>
  <si>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</si>
  <si>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</si>
  <si>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</si>
  <si>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</si>
  <si>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</si>
  <si>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</si>
  <si>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</si>
  <si>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</si>
  <si>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</si>
  <si>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</si>
  <si>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</si>
  <si>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</si>
  <si>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</si>
  <si>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</si>
  <si>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</si>
  <si>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</si>
  <si>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</si>
  <si>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</si>
  <si>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</si>
  <si>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</si>
  <si>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</si>
  <si>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</si>
  <si>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</si>
  <si>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</si>
  <si>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</si>
  <si>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</si>
  <si>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</si>
  <si>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</si>
  <si>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</si>
  <si>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</si>
  <si>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</si>
  <si>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</si>
  <si>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</si>
  <si>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</si>
  <si>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</si>
  <si>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</si>
  <si>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</si>
  <si>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</si>
  <si>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</si>
  <si>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</si>
  <si>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</si>
  <si>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</si>
  <si>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</si>
  <si>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</si>
  <si>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</si>
  <si>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</si>
  <si>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</si>
  <si>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</si>
  <si>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</si>
  <si>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</si>
  <si>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</si>
  <si>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</si>
  <si>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</si>
  <si>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</si>
  <si>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</si>
  <si>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</si>
  <si>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</si>
  <si>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</si>
  <si>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</si>
  <si>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</si>
  <si>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</si>
  <si>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</si>
  <si>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</si>
  <si>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</si>
  <si>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</si>
  <si>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</si>
  <si>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</si>
  <si>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</si>
  <si>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</si>
  <si>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</si>
  <si>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</si>
  <si>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</si>
  <si>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</si>
  <si>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</si>
  <si>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</si>
  <si>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</si>
  <si>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</si>
  <si>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</si>
  <si>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</si>
  <si>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</si>
  <si>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</si>
  <si>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</si>
  <si>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</si>
  <si>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</si>
  <si>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</si>
  <si>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</si>
  <si>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</si>
  <si>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</si>
  <si>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</si>
  <si>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</si>
  <si>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</si>
  <si>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</si>
  <si>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</si>
  <si>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</si>
  <si>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</si>
  <si>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</si>
  <si>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</si>
  <si>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</si>
  <si>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</si>
  <si>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</si>
  <si>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</si>
  <si>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</si>
  <si>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</si>
  <si>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</si>
  <si>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</si>
  <si>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</si>
  <si>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</si>
  <si>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</si>
  <si>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</si>
  <si>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</si>
  <si>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</si>
  <si>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</si>
  <si>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</si>
  <si>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</si>
  <si>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</si>
  <si>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</si>
  <si>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</si>
  <si>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</si>
  <si>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</si>
  <si>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</si>
  <si>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</si>
  <si>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</si>
  <si>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</si>
  <si>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</si>
  <si>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</si>
  <si>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</si>
  <si>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</si>
  <si>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</si>
  <si>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</si>
  <si>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</si>
  <si>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</si>
  <si>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</si>
  <si>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</si>
  <si>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</si>
  <si>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</si>
  <si>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</si>
  <si>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</si>
  <si>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</si>
  <si>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</si>
  <si>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</si>
  <si>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</si>
  <si>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</si>
  <si>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</si>
  <si>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</si>
  <si>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</si>
  <si>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</si>
  <si>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</si>
  <si>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</si>
  <si>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</si>
  <si>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</si>
  <si>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</si>
  <si>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</si>
  <si>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</si>
  <si>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</si>
  <si>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</si>
  <si>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</si>
  <si>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</si>
  <si>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</si>
  <si>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</si>
  <si>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</si>
  <si>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</si>
  <si>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</si>
  <si>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</si>
  <si>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</si>
  <si>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</si>
  <si>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</si>
  <si>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</si>
  <si>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</si>
  <si>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</si>
  <si>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</si>
  <si>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</si>
  <si>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</si>
  <si>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</si>
  <si>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</si>
  <si>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</si>
  <si>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</si>
  <si>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</si>
  <si>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</si>
  <si>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</si>
  <si>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</si>
  <si>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</si>
  <si>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</si>
  <si>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</si>
  <si>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</si>
  <si>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</si>
  <si>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</si>
  <si>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</si>
  <si>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</si>
  <si>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</si>
  <si>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</si>
  <si>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</si>
  <si>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</si>
  <si>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</si>
  <si>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</si>
  <si>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</si>
  <si>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</si>
  <si>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</si>
  <si>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</si>
  <si>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</si>
  <si>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</si>
  <si>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</si>
  <si>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</si>
  <si>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</si>
  <si>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</si>
  <si>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</si>
  <si>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</si>
  <si>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</si>
  <si>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</si>
  <si>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</si>
  <si>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</si>
  <si>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</si>
  <si>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</si>
  <si>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</si>
  <si>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</si>
  <si>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</si>
  <si>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</si>
  <si>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</si>
  <si>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</si>
  <si>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</si>
  <si>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</si>
  <si>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</si>
  <si>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</si>
  <si>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</si>
  <si>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</si>
  <si>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</si>
  <si>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</si>
  <si>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</si>
  <si>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</si>
  <si>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</si>
  <si>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</si>
  <si>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</si>
  <si>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</si>
  <si>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</si>
  <si>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</si>
  <si>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</si>
  <si>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</si>
  <si>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</si>
  <si>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</si>
  <si>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</si>
  <si>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</si>
  <si>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</si>
  <si>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</si>
  <si>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</si>
  <si>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</si>
  <si>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</si>
  <si>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</si>
  <si>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</si>
  <si>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</si>
  <si>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</si>
  <si>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</si>
  <si>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</si>
  <si>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</si>
  <si>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</si>
  <si>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</si>
  <si>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</si>
  <si>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</si>
  <si>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</si>
  <si>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</si>
  <si>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</si>
  <si>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</si>
  <si>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</si>
  <si>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</si>
  <si>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</si>
  <si>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</si>
  <si>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</si>
  <si>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</si>
  <si>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</si>
  <si>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</si>
  <si>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</si>
  <si>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</si>
  <si>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</si>
  <si>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</si>
  <si>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</si>
  <si>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</si>
  <si>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</si>
  <si>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</si>
  <si>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</si>
  <si>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</si>
  <si>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</si>
  <si>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</si>
  <si>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</si>
  <si>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</si>
  <si>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</si>
  <si>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</si>
  <si>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</si>
  <si>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</si>
  <si>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</si>
  <si>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</si>
  <si>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</si>
  <si>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</si>
  <si>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</si>
  <si>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</si>
  <si>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</si>
  <si>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</si>
  <si>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</si>
  <si>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</si>
  <si>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</si>
  <si>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</si>
  <si>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</si>
  <si>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</si>
  <si>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</si>
  <si>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</si>
  <si>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</si>
  <si>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</si>
  <si>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</si>
  <si>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</si>
  <si>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</si>
  <si>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</si>
  <si>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</si>
  <si>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</si>
  <si>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</si>
  <si>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</si>
  <si>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</si>
  <si>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</si>
  <si>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</si>
  <si>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</si>
  <si>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</si>
  <si>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</si>
  <si>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</si>
  <si>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</si>
  <si>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</si>
  <si>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</si>
  <si>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</si>
  <si>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</si>
  <si>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</si>
  <si>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</si>
  <si>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</si>
  <si>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</si>
  <si>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</si>
  <si>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</si>
  <si>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</si>
  <si>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</si>
  <si>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</si>
  <si>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</si>
  <si>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</si>
  <si>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</si>
  <si>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</si>
  <si>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</si>
  <si>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</si>
  <si>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</si>
  <si>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</si>
  <si>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</si>
  <si>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</si>
  <si>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</si>
  <si>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</si>
  <si>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</si>
  <si>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</si>
  <si>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</si>
  <si>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</si>
  <si>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</si>
  <si>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</si>
  <si>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</si>
  <si>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</si>
  <si>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</si>
  <si>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</si>
  <si>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</si>
  <si>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</si>
  <si>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</si>
  <si>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</si>
  <si>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</si>
  <si>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</si>
  <si>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</si>
  <si>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</si>
  <si>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</si>
  <si>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</si>
  <si>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</si>
  <si>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</si>
  <si>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</si>
  <si>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</si>
  <si>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</si>
  <si>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</si>
  <si>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</si>
  <si>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</si>
  <si>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</si>
  <si>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</si>
  <si>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</si>
  <si>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</si>
  <si>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</si>
  <si>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</si>
  <si>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</si>
  <si>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</si>
  <si>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</si>
  <si>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</si>
  <si>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</si>
  <si>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</si>
  <si>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</si>
  <si>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</si>
  <si>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</si>
  <si>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</si>
  <si>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</si>
  <si>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</si>
  <si>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</si>
  <si>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</si>
  <si>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</si>
  <si>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</si>
  <si>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</si>
  <si>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</si>
  <si>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</si>
  <si>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</si>
  <si>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</si>
  <si>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</si>
  <si>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</si>
  <si>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</si>
  <si>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</si>
  <si>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</si>
  <si>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</si>
  <si>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</si>
  <si>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</si>
  <si>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</si>
  <si>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</si>
  <si>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</si>
  <si>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</si>
  <si>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</si>
  <si>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</si>
  <si>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</si>
  <si>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</si>
  <si>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</si>
  <si>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</si>
  <si>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</si>
  <si>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</si>
  <si>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</si>
  <si>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</si>
  <si>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</si>
  <si>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</si>
  <si>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</si>
  <si>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</si>
  <si>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</si>
  <si>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</si>
  <si>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</si>
  <si>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</si>
  <si>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</si>
  <si>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</si>
  <si>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</si>
  <si>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</si>
  <si>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</si>
  <si>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</si>
  <si>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</si>
  <si>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</si>
  <si>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</si>
  <si>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</si>
  <si>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</si>
  <si>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</si>
  <si>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</si>
  <si>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</si>
  <si>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</si>
  <si>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</si>
  <si>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</si>
  <si>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</si>
  <si>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</si>
  <si>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</si>
  <si>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</si>
  <si>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</si>
  <si>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</si>
  <si>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</si>
  <si>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</si>
  <si>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</si>
  <si>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</si>
  <si>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</si>
  <si>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</si>
  <si>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</si>
  <si>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</si>
  <si>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</si>
  <si>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</si>
  <si>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</si>
  <si>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</si>
  <si>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</si>
  <si>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</si>
  <si>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</si>
  <si>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</si>
  <si>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</si>
  <si>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</si>
  <si>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</si>
  <si>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</si>
  <si>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</si>
  <si>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</si>
  <si>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</si>
  <si>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</si>
  <si>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</si>
  <si>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</si>
  <si>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</si>
  <si>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</si>
  <si>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</si>
  <si>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</si>
  <si>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</si>
  <si>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</si>
  <si>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</si>
  <si>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</si>
  <si>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</si>
  <si>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</si>
  <si>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</si>
  <si>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</si>
  <si>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</si>
  <si>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</si>
  <si>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</si>
  <si>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</si>
  <si>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</si>
  <si>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</si>
  <si>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</si>
  <si>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</si>
  <si>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</si>
  <si>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</si>
  <si>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</si>
  <si>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</si>
  <si>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</si>
  <si>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</si>
  <si>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</si>
  <si>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</si>
  <si>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</si>
  <si>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</si>
  <si>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</si>
  <si>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</si>
  <si>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</si>
  <si>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</si>
  <si>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</si>
  <si>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</si>
  <si>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</si>
  <si>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</si>
  <si>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</si>
  <si>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</si>
  <si>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</si>
  <si>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</si>
  <si>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</si>
  <si>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</si>
  <si>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</si>
  <si>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</si>
  <si>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</si>
  <si>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</si>
  <si>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</si>
  <si>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</si>
  <si>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</si>
  <si>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</si>
  <si>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</si>
  <si>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</si>
  <si>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</si>
  <si>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</si>
  <si>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</si>
  <si>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</si>
  <si>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</si>
  <si>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</si>
  <si>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</si>
  <si>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</si>
  <si>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</si>
  <si>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</si>
  <si>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</si>
  <si>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</si>
  <si>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</si>
  <si>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</si>
  <si>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</si>
  <si>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</si>
  <si>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</si>
  <si>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</si>
  <si>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</si>
  <si>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</si>
  <si>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</si>
  <si>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</si>
  <si>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</si>
  <si>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</si>
  <si>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</si>
  <si>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</si>
  <si>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</si>
  <si>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</si>
  <si>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</si>
  <si>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</si>
  <si>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</si>
  <si>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</si>
  <si>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</si>
  <si>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</si>
  <si>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</si>
  <si>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</si>
  <si>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</si>
  <si>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</si>
  <si>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</si>
  <si>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</si>
  <si>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</si>
  <si>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</si>
  <si>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</si>
  <si>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</si>
  <si>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</si>
  <si>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</si>
  <si>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</si>
  <si>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</si>
  <si>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</si>
  <si>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</si>
  <si>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</si>
  <si>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</si>
  <si>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</si>
  <si>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</si>
  <si>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</si>
  <si>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</si>
  <si>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</si>
  <si>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</si>
  <si>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</si>
  <si>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</si>
  <si>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</si>
  <si>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</si>
  <si>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</si>
  <si>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</si>
  <si>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</si>
  <si>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</si>
  <si>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</si>
  <si>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</si>
  <si>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</si>
  <si>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</si>
  <si>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</si>
  <si>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</si>
  <si>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</si>
  <si>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</si>
  <si>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</si>
  <si>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</si>
  <si>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</si>
  <si>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</si>
  <si>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</si>
  <si>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</si>
  <si>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</si>
  <si>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</si>
  <si>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</si>
  <si>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</si>
  <si>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</si>
  <si>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</si>
  <si>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</si>
  <si>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</si>
  <si>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</si>
  <si>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</si>
  <si>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</si>
  <si>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</si>
  <si>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</si>
  <si>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</si>
  <si>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</si>
  <si>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</si>
  <si>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</si>
  <si>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</si>
  <si>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</si>
  <si>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</si>
  <si>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</si>
  <si>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</si>
  <si>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</si>
  <si>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</si>
  <si>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</si>
  <si>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</si>
  <si>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</si>
  <si>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</si>
  <si>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</si>
  <si>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</si>
  <si>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</si>
  <si>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</si>
  <si>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</si>
  <si>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</si>
  <si>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</si>
  <si>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</si>
  <si>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</si>
  <si>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</si>
  <si>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</si>
  <si>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</si>
  <si>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</si>
  <si>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</si>
  <si>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</si>
  <si>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</si>
  <si>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</si>
  <si>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</si>
  <si>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</si>
  <si>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</si>
  <si>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</si>
  <si>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</si>
  <si>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</si>
  <si>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</si>
  <si>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</si>
  <si>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</si>
  <si>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</si>
  <si>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</si>
  <si>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</si>
  <si>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</si>
  <si>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</si>
  <si>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</si>
  <si>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</si>
  <si>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</si>
  <si>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</si>
  <si>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</si>
  <si>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</si>
  <si>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</si>
  <si>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</si>
  <si>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</si>
  <si>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</si>
  <si>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</si>
  <si>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</si>
  <si>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</si>
  <si>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</si>
  <si>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</si>
  <si>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</si>
  <si>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</si>
  <si>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</si>
  <si>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</si>
  <si>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</si>
  <si>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</si>
  <si>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</si>
  <si>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</si>
  <si>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</si>
  <si>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</si>
  <si>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</si>
  <si>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</si>
  <si>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</si>
  <si>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</si>
  <si>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</si>
  <si>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</si>
  <si>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</si>
  <si>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</si>
  <si>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</si>
  <si>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</si>
  <si>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</si>
  <si>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</si>
  <si>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</si>
  <si>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</si>
  <si>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</si>
  <si>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</si>
  <si>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</si>
  <si>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</si>
  <si>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</si>
  <si>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</si>
  <si>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</si>
  <si>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</si>
  <si>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</si>
  <si>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</si>
  <si>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</si>
  <si>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</si>
  <si>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</si>
  <si>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</si>
  <si>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</si>
  <si>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</si>
  <si>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</si>
  <si>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</si>
  <si>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</si>
  <si>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</si>
  <si>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</si>
  <si>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</si>
  <si>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</si>
  <si>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</si>
  <si>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</si>
  <si>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</si>
  <si>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</si>
  <si>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</si>
  <si>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</si>
  <si>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</si>
  <si>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</si>
  <si>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</si>
  <si>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</si>
  <si>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</si>
  <si>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</si>
  <si>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</si>
  <si>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</si>
  <si>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</si>
  <si>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</si>
  <si>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</si>
  <si>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</si>
  <si>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</si>
  <si>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</si>
  <si>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</si>
  <si>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</si>
  <si>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</si>
  <si>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</si>
  <si>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</si>
  <si>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</si>
  <si>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</si>
  <si>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</si>
  <si>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</si>
  <si>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</si>
  <si>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</si>
  <si>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</si>
  <si>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</si>
  <si>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</si>
  <si>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</si>
  <si>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</si>
  <si>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</si>
  <si>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</si>
  <si>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</si>
  <si>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</si>
  <si>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</si>
  <si>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</si>
  <si>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</si>
  <si>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</si>
  <si>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</si>
  <si>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</si>
  <si>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</si>
  <si>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</si>
  <si>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</si>
  <si>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</si>
  <si>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</si>
  <si>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</si>
  <si>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</si>
  <si>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</si>
  <si>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</si>
  <si>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</si>
  <si>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</si>
  <si>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</si>
  <si>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</si>
  <si>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</si>
  <si>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</si>
  <si>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</si>
  <si>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</si>
  <si>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</si>
  <si>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</si>
  <si>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</si>
  <si>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</si>
  <si>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</si>
  <si>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</si>
  <si>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</si>
  <si>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</si>
  <si>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</si>
  <si>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</si>
  <si>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</si>
  <si>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</si>
  <si>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</si>
  <si>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</si>
  <si>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</si>
  <si>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</si>
  <si>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</si>
  <si>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</si>
  <si>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</si>
  <si>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</si>
  <si>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</si>
  <si>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</si>
  <si>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</si>
  <si>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</si>
  <si>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</si>
  <si>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</si>
  <si>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</si>
  <si>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</si>
  <si>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</si>
  <si>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</si>
  <si>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</si>
  <si>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</si>
  <si>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</si>
  <si>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</si>
  <si>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</si>
  <si>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</si>
  <si>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</si>
  <si>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</si>
  <si>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</si>
  <si>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</si>
  <si>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</si>
  <si>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</si>
  <si>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</si>
  <si>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</si>
  <si>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</si>
  <si>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</si>
  <si>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</si>
  <si>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</si>
  <si>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</si>
  <si>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</si>
  <si>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</si>
  <si>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</si>
  <si>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</si>
  <si>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</si>
  <si>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</si>
  <si>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</si>
  <si>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</si>
  <si>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</si>
  <si>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</si>
  <si>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</si>
  <si>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</si>
  <si>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</si>
  <si>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</si>
  <si>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</si>
  <si>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</si>
  <si>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</si>
  <si>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</si>
  <si>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</si>
  <si>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</si>
  <si>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</si>
  <si>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</si>
  <si>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</si>
  <si>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</si>
  <si>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</si>
  <si>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</si>
  <si>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</si>
  <si>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</si>
  <si>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</si>
  <si>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</si>
  <si>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</si>
  <si>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</si>
  <si>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</si>
  <si>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</si>
  <si>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</si>
  <si>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</si>
  <si>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</si>
  <si>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</si>
  <si>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</si>
  <si>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</si>
  <si>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</si>
  <si>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</si>
  <si>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</si>
  <si>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</si>
  <si>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</si>
  <si>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</si>
  <si>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</si>
  <si>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</si>
  <si>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</si>
  <si>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</si>
  <si>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</si>
  <si>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</si>
  <si>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</si>
  <si>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</si>
  <si>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</si>
  <si>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</si>
  <si>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</si>
  <si>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</si>
  <si>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</si>
  <si>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</si>
  <si>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</si>
  <si>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</si>
  <si>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</si>
  <si>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</si>
  <si>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</si>
  <si>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</si>
  <si>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</si>
  <si>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</si>
  <si>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</si>
  <si>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</si>
  <si>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</si>
  <si>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</si>
  <si>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</si>
  <si>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</si>
  <si>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</si>
  <si>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</si>
  <si>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</si>
  <si>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</si>
  <si>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</si>
  <si>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</si>
  <si>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</si>
  <si>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</si>
  <si>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</si>
  <si>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</si>
  <si>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</si>
  <si>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</si>
  <si>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</si>
  <si>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</si>
  <si>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</si>
  <si>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</si>
  <si>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</si>
  <si>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</si>
  <si>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</si>
  <si>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</si>
  <si>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</si>
  <si>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</si>
  <si>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</si>
  <si>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</si>
  <si>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</si>
  <si>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</si>
  <si>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</si>
  <si>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</si>
  <si>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</si>
  <si>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</si>
  <si>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</si>
  <si>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</si>
  <si>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</si>
  <si>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</si>
  <si>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</si>
  <si>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</si>
  <si>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</si>
  <si>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</si>
  <si>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</si>
  <si>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</si>
  <si>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</si>
  <si>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</si>
  <si>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</si>
  <si>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</si>
  <si>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</si>
  <si>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</si>
  <si>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</si>
  <si>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</si>
  <si>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</si>
  <si>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</si>
  <si>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</si>
  <si>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</si>
  <si>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</si>
  <si>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</si>
  <si>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</si>
  <si>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</si>
  <si>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</si>
  <si>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</si>
  <si>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</si>
  <si>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</si>
  <si>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</si>
  <si>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</si>
  <si>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</si>
  <si>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</si>
  <si>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</si>
  <si>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</si>
  <si>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</si>
  <si>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</si>
  <si>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</si>
  <si>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</si>
  <si>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</si>
  <si>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</si>
  <si>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</si>
  <si>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</si>
  <si>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</si>
  <si>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</si>
  <si>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</si>
  <si>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</si>
  <si>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</si>
  <si>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</si>
  <si>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</si>
  <si>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</si>
  <si>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</si>
  <si>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</si>
  <si>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</si>
  <si>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</si>
  <si>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</si>
  <si>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</si>
  <si>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</si>
  <si>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</si>
  <si>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</si>
  <si>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</si>
  <si>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</si>
  <si>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</si>
  <si>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</si>
  <si>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</si>
  <si>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</si>
  <si>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</si>
  <si>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</si>
  <si>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</si>
  <si>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</si>
  <si>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</si>
  <si>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</si>
  <si>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</si>
  <si>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</si>
  <si>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</si>
  <si>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</si>
  <si>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</si>
  <si>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</si>
  <si>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</si>
  <si>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</si>
  <si>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</si>
  <si>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</si>
  <si>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</si>
  <si>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</si>
  <si>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</si>
  <si>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</si>
  <si>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</si>
  <si>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</si>
  <si>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</si>
  <si>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</si>
  <si>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</si>
  <si>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</si>
  <si>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</si>
  <si>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</si>
  <si>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</si>
  <si>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</si>
  <si>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</si>
  <si>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</si>
  <si>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</si>
  <si>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</si>
  <si>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</si>
  <si>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</si>
  <si>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</si>
  <si>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</si>
  <si>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</si>
  <si>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</si>
  <si>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</si>
  <si>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</si>
  <si>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</si>
  <si>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</si>
  <si>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</si>
  <si>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</si>
  <si>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</si>
  <si>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</si>
  <si>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</si>
  <si>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</si>
  <si>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</si>
  <si>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</si>
  <si>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</si>
  <si>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</si>
  <si>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</si>
  <si>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</si>
  <si>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</si>
  <si>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</si>
  <si>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</si>
  <si>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</si>
  <si>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</si>
  <si>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</si>
  <si>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</si>
  <si>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</si>
  <si>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</si>
  <si>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</si>
  <si>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</si>
  <si>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</si>
  <si>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</si>
  <si>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</si>
  <si>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</si>
  <si>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</si>
  <si>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</si>
  <si>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</si>
  <si>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</si>
  <si>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</si>
  <si>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</si>
  <si>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</si>
  <si>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</si>
  <si>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</si>
  <si>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</si>
  <si>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</si>
  <si>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</si>
  <si>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</si>
  <si>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</si>
  <si>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</si>
  <si>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</si>
  <si>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</si>
  <si>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</si>
  <si>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</si>
  <si>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</si>
  <si>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</si>
  <si>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</si>
  <si>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</si>
  <si>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</si>
  <si>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</si>
  <si>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</si>
  <si>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</si>
  <si>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</si>
  <si>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</si>
  <si>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</si>
  <si>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</si>
  <si>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</si>
  <si>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</si>
  <si>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</si>
  <si>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</si>
  <si>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</si>
  <si>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</si>
  <si>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</si>
  <si>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</si>
  <si>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</si>
  <si>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</si>
  <si>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</si>
  <si>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</si>
  <si>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</si>
  <si>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</si>
  <si>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</si>
  <si>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</si>
  <si>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</si>
  <si>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</si>
  <si>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</si>
  <si>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</si>
  <si>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</si>
  <si>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</si>
  <si>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</si>
  <si>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</si>
  <si>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</si>
  <si>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</si>
  <si>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</si>
  <si>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</si>
  <si>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</si>
  <si>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</si>
  <si>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</si>
  <si>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</si>
  <si>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</si>
  <si>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</si>
  <si>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</si>
  <si>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</si>
  <si>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</si>
  <si>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</si>
  <si>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</si>
  <si>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</si>
  <si>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</si>
  <si>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</si>
  <si>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</si>
  <si>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</si>
  <si>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</si>
  <si>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</si>
  <si>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</si>
  <si>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</si>
  <si>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</si>
  <si>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</si>
  <si>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</si>
  <si>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</si>
  <si>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</si>
  <si>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</si>
  <si>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</si>
  <si>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</si>
  <si>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</si>
  <si>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</si>
  <si>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</si>
  <si>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</si>
  <si>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</si>
  <si>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</si>
  <si>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</si>
  <si>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</si>
  <si>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</si>
  <si>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</si>
  <si>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</si>
  <si>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</si>
  <si>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</si>
  <si>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</si>
  <si>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</si>
  <si>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</si>
  <si>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</si>
  <si>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</si>
  <si>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</si>
  <si>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</si>
  <si>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</si>
  <si>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</si>
  <si>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</si>
  <si>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</si>
  <si>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</si>
  <si>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</si>
  <si>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</si>
  <si>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</si>
  <si>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</si>
  <si>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</si>
  <si>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</si>
  <si>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</si>
  <si>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</si>
  <si>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</si>
  <si>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</si>
  <si>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</si>
  <si>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</si>
  <si>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</si>
  <si>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</si>
  <si>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</si>
  <si>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</si>
  <si>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</si>
  <si>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</si>
  <si>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</si>
  <si>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</si>
  <si>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</si>
  <si>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</si>
  <si>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</si>
  <si>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</si>
  <si>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</si>
  <si>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</si>
  <si>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</si>
  <si>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</si>
  <si>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</si>
  <si>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</si>
  <si>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</si>
  <si>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</si>
  <si>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</si>
  <si>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</si>
  <si>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</si>
  <si>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</si>
  <si>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</si>
  <si>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</si>
  <si>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</si>
  <si>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</si>
  <si>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</si>
  <si>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</si>
  <si>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</si>
  <si>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</si>
  <si>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</si>
  <si>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</si>
  <si>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</si>
  <si>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</si>
  <si>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</si>
  <si>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</si>
  <si>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</si>
  <si>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</si>
  <si>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</si>
  <si>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</si>
  <si>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</si>
  <si>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</si>
  <si>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</si>
  <si>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</si>
  <si>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</si>
  <si>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</si>
  <si>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</si>
  <si>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</si>
  <si>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</si>
  <si>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</si>
  <si>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</si>
  <si>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</si>
  <si>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</si>
  <si>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</si>
  <si>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</si>
  <si>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</si>
  <si>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</si>
  <si>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</si>
  <si>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</si>
  <si>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</si>
  <si>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</si>
  <si>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</si>
  <si>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</si>
  <si>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</si>
  <si>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</si>
  <si>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</si>
  <si>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</si>
  <si>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</si>
  <si>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</si>
  <si>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</si>
  <si>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</si>
  <si>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</si>
  <si>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</si>
  <si>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</si>
  <si>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</si>
  <si>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</si>
  <si>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</si>
  <si>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</si>
  <si>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</si>
  <si>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</si>
  <si>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</si>
  <si>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</si>
  <si>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</si>
  <si>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</si>
  <si>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</si>
  <si>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</si>
  <si>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</si>
  <si>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</si>
  <si>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</si>
  <si>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</si>
  <si>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</si>
  <si>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</si>
  <si>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</si>
  <si>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</si>
  <si>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</si>
  <si>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</si>
  <si>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</si>
  <si>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</si>
  <si>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</si>
  <si>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</si>
  <si>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</si>
  <si>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</si>
  <si>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</si>
  <si>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</si>
  <si>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</si>
  <si>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</si>
  <si>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</si>
  <si>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</si>
  <si>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</si>
  <si>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</si>
  <si>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</si>
  <si>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</si>
  <si>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</si>
  <si>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</si>
  <si>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</si>
  <si>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</si>
  <si>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</si>
  <si>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</si>
  <si>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</si>
  <si>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</si>
  <si>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</si>
  <si>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</si>
  <si>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</si>
  <si>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</si>
  <si>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</si>
  <si>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</si>
  <si>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</si>
  <si>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</si>
  <si>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</si>
  <si>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</si>
  <si>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</si>
  <si>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</si>
  <si>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</si>
  <si>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</si>
  <si>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</si>
  <si>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</si>
  <si>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</si>
  <si>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</si>
  <si>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</si>
  <si>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</si>
  <si>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</si>
  <si>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</si>
  <si>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</si>
  <si>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</si>
  <si>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</si>
  <si>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</si>
  <si>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</si>
  <si>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</si>
  <si>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</si>
  <si>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</si>
  <si>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</si>
  <si>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</si>
  <si>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</si>
  <si>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</si>
  <si>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</si>
  <si>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</si>
  <si>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</si>
  <si>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</si>
  <si>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</si>
  <si>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</si>
  <si>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</si>
  <si>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</si>
  <si>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</si>
  <si>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</si>
  <si>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</si>
  <si>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</si>
  <si>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</si>
  <si>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</si>
  <si>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</si>
  <si>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</si>
  <si>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</si>
  <si>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</si>
  <si>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</si>
  <si>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</si>
  <si>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</si>
  <si>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</si>
  <si>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</si>
  <si>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</si>
  <si>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</si>
  <si>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</si>
  <si>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</si>
  <si>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</si>
  <si>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</si>
  <si>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</si>
  <si>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</si>
  <si>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</si>
  <si>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</si>
  <si>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</si>
  <si>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</si>
  <si>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</si>
  <si>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</si>
  <si>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</si>
  <si>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</si>
  <si>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</si>
  <si>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</si>
  <si>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</si>
  <si>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</si>
  <si>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</si>
  <si>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</si>
  <si>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</si>
  <si>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</si>
  <si>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</si>
  <si>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</si>
  <si>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</si>
  <si>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</si>
  <si>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</si>
  <si>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</si>
  <si>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</si>
  <si>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</si>
  <si>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</si>
  <si>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</si>
  <si>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</si>
  <si>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</si>
  <si>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</si>
  <si>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</si>
  <si>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</si>
  <si>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</si>
  <si>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</si>
  <si>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</si>
  <si>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</si>
  <si>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</si>
  <si>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</si>
  <si>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</si>
  <si>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</si>
  <si>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</si>
  <si>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</si>
  <si>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</si>
  <si>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</si>
  <si>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</si>
  <si>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</si>
  <si>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</si>
  <si>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</si>
  <si>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</si>
  <si>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</si>
  <si>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</si>
  <si>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</si>
  <si>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</si>
  <si>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</si>
  <si>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</si>
  <si>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</si>
  <si>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</si>
  <si>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</si>
  <si>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</si>
  <si>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</si>
  <si>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</si>
  <si>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</si>
  <si>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</si>
  <si>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</si>
  <si>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</si>
  <si>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</si>
  <si>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</si>
  <si>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</si>
  <si>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</si>
  <si>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</si>
  <si>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</si>
  <si>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</si>
  <si>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</si>
  <si>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</si>
  <si>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</si>
  <si>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</si>
  <si>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</si>
  <si>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</si>
  <si>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</si>
  <si>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</si>
  <si>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</si>
  <si>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</si>
  <si>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</si>
  <si>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</si>
  <si>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</si>
  <si>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</si>
  <si>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</si>
  <si>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</si>
  <si>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</si>
  <si>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</si>
  <si>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</si>
  <si>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</si>
  <si>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</si>
  <si>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</si>
  <si>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</si>
  <si>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</si>
  <si>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</si>
  <si>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</si>
  <si>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</si>
  <si>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</si>
  <si>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</si>
  <si>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</si>
  <si>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</si>
  <si>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</si>
  <si>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</si>
  <si>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</si>
  <si>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</si>
  <si>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</si>
  <si>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</si>
  <si>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</si>
  <si>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</si>
  <si>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</si>
  <si>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</si>
  <si>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</si>
  <si>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</si>
  <si>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</si>
  <si>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</si>
  <si>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</si>
  <si>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</si>
  <si>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</si>
  <si>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</si>
  <si>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</si>
  <si>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</si>
  <si>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</si>
  <si>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</si>
  <si>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</si>
  <si>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</si>
  <si>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</si>
  <si>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</si>
  <si>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</si>
  <si>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</si>
  <si>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</si>
  <si>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</si>
  <si>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</si>
  <si>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</si>
  <si>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</si>
  <si>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</si>
  <si>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</si>
  <si>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</si>
  <si>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</si>
  <si>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</si>
  <si>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</si>
  <si>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</si>
  <si>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</si>
  <si>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</si>
  <si>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</si>
  <si>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</si>
  <si>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</si>
  <si>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</si>
  <si>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</si>
  <si>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</si>
  <si>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</si>
  <si>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</si>
  <si>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</si>
  <si>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</si>
  <si>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</si>
  <si>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</si>
  <si>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</si>
  <si>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</si>
  <si>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</si>
  <si>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</si>
  <si>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</si>
  <si>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</si>
  <si>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</si>
  <si>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</si>
  <si>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</si>
  <si>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</si>
  <si>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</si>
  <si>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</si>
  <si>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</si>
  <si>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</si>
  <si>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</si>
  <si>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</si>
  <si>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</si>
  <si>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</si>
  <si>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</si>
  <si>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</si>
  <si>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</si>
  <si>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</si>
  <si>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</si>
  <si>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</si>
  <si>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</si>
  <si>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</si>
  <si>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</si>
  <si>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</si>
  <si>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</si>
  <si>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</si>
  <si>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</si>
  <si>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</si>
  <si>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</si>
  <si>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</si>
  <si>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</si>
  <si>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</si>
  <si>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</si>
  <si>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</si>
  <si>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</si>
  <si>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</si>
  <si>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</si>
  <si>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</si>
  <si>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</si>
  <si>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</si>
  <si>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</si>
  <si>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</si>
  <si>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</si>
  <si>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</si>
  <si>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</si>
  <si>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</si>
  <si>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</si>
  <si>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</si>
  <si>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</si>
  <si>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</si>
  <si>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</si>
  <si>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</si>
  <si>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</si>
  <si>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</si>
  <si>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</si>
  <si>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</si>
  <si>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</si>
  <si>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</si>
  <si>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</si>
  <si>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</si>
  <si>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</si>
  <si>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</si>
  <si>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</si>
  <si>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</si>
  <si>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</si>
  <si>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</si>
  <si>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</si>
  <si>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</si>
  <si>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</si>
  <si>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</si>
  <si>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</si>
  <si>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</si>
  <si>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</si>
  <si>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</si>
  <si>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</si>
  <si>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</si>
  <si>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</si>
  <si>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</si>
  <si>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</si>
  <si>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</si>
  <si>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</si>
  <si>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</si>
  <si>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</si>
  <si>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</si>
  <si>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</si>
  <si>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</si>
  <si>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</si>
  <si>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</si>
  <si>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</si>
  <si>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</si>
  <si>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</si>
  <si>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</si>
  <si>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</si>
  <si>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</si>
  <si>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</si>
  <si>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</si>
  <si>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</si>
  <si>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</si>
  <si>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</si>
  <si>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</si>
  <si>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</si>
  <si>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</si>
  <si>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</si>
  <si>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</si>
  <si>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</si>
  <si>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</si>
  <si>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</si>
  <si>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</si>
  <si>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</si>
  <si>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</si>
  <si>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</si>
  <si>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</si>
  <si>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</si>
  <si>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</si>
  <si>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</si>
  <si>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</si>
  <si>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</si>
  <si>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</si>
  <si>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</si>
  <si>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</si>
  <si>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</si>
  <si>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</si>
  <si>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</si>
  <si>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</si>
  <si>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</si>
  <si>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</si>
  <si>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</si>
  <si>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</si>
  <si>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</si>
  <si>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</si>
  <si>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</si>
  <si>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</si>
  <si>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</si>
  <si>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</si>
  <si>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</si>
  <si>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</si>
  <si>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</si>
  <si>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</si>
  <si>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</si>
  <si>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</si>
  <si>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</si>
  <si>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</si>
  <si>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</si>
  <si>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</si>
  <si>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</si>
  <si>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</si>
  <si>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</si>
  <si>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</si>
  <si>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</si>
  <si>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</si>
  <si>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</si>
  <si>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</si>
  <si>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</si>
  <si>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</si>
  <si>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</si>
  <si>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</si>
  <si>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</si>
  <si>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</si>
  <si>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</si>
  <si>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</si>
  <si>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</si>
  <si>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</si>
  <si>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</si>
  <si>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</si>
  <si>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</si>
  <si>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</si>
  <si>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</si>
  <si>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</si>
  <si>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</si>
  <si>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</si>
  <si>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</si>
  <si>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</si>
  <si>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</si>
  <si>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</si>
  <si>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</si>
  <si>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</si>
  <si>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</si>
  <si>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</si>
  <si>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</si>
  <si>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</si>
  <si>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</si>
  <si>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</si>
  <si>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</si>
  <si>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</si>
  <si>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</si>
  <si>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</si>
  <si>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</si>
  <si>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</si>
  <si>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</si>
  <si>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</si>
  <si>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</si>
  <si>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</si>
  <si>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</si>
  <si>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</si>
  <si>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</si>
  <si>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</si>
  <si>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</si>
  <si>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</si>
  <si>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</si>
  <si>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</si>
  <si>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</si>
  <si>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</si>
  <si>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</si>
  <si>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</si>
  <si>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</si>
  <si>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</si>
  <si>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</si>
  <si>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</si>
  <si>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</si>
  <si>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</si>
  <si>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</si>
  <si>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</si>
  <si>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</si>
  <si>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</si>
  <si>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</si>
  <si>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</si>
  <si>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</si>
  <si>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</si>
  <si>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</si>
  <si>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</si>
  <si>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</si>
  <si>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</si>
  <si>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</si>
  <si>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</si>
  <si>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</si>
  <si>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</si>
  <si>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</si>
  <si>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</si>
  <si>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</si>
  <si>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</si>
  <si>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</si>
  <si>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</si>
  <si>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</si>
  <si>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</si>
  <si>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</si>
  <si>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</si>
  <si>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</si>
  <si>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</si>
  <si>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</si>
  <si>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</si>
  <si>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</si>
  <si>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</si>
  <si>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</si>
  <si>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</si>
  <si>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</si>
  <si>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</si>
  <si>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</si>
  <si>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</si>
  <si>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</si>
  <si>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</si>
  <si>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</si>
  <si>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</si>
  <si>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</si>
  <si>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</si>
  <si>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</si>
  <si>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</si>
  <si>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</si>
  <si>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</si>
  <si>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</si>
  <si>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</si>
  <si>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</si>
  <si>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</si>
  <si>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</si>
  <si>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</si>
  <si>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</si>
  <si>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</si>
  <si>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</si>
  <si>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</si>
  <si>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</si>
  <si>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</si>
  <si>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</si>
  <si>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</si>
  <si>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</si>
  <si>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</si>
  <si>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</si>
  <si>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</si>
  <si>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</si>
  <si>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</si>
  <si>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</si>
  <si>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</si>
  <si>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</si>
  <si>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</si>
  <si>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</si>
  <si>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</si>
  <si>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</si>
  <si>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</si>
  <si>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</si>
  <si>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</si>
  <si>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</si>
  <si>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</si>
  <si>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</si>
  <si>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</si>
  <si>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</si>
  <si>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</si>
  <si>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</si>
  <si>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</si>
  <si>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</si>
  <si>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</si>
  <si>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</si>
  <si>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</si>
  <si>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</si>
  <si>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</si>
  <si>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</si>
  <si>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</si>
  <si>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</si>
  <si>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</si>
  <si>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</si>
  <si>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</si>
  <si>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</si>
  <si>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</si>
  <si>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</si>
  <si>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</si>
  <si>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</si>
  <si>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</si>
  <si>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</si>
  <si>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</si>
  <si>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</si>
  <si>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</si>
  <si>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</si>
  <si>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</si>
  <si>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</si>
  <si>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</si>
  <si>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</si>
  <si>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</si>
  <si>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</si>
  <si>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</si>
  <si>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</si>
  <si>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</si>
  <si>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</si>
  <si>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</si>
  <si>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</si>
  <si>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</si>
  <si>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</si>
  <si>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</si>
  <si>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</si>
  <si>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</si>
  <si>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</si>
  <si>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</si>
  <si>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</si>
  <si>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</si>
  <si>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</si>
  <si>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</si>
  <si>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</si>
  <si>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</si>
  <si>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</si>
  <si>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</si>
  <si>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</si>
  <si>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</si>
  <si>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</si>
  <si>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</si>
  <si>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</si>
  <si>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</si>
  <si>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</si>
  <si>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</si>
  <si>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</si>
  <si>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</si>
  <si>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</si>
  <si>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</si>
  <si>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</si>
  <si>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</si>
  <si>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</si>
  <si>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</si>
  <si>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</si>
  <si>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</si>
  <si>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</si>
  <si>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</si>
  <si>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</si>
  <si>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</si>
  <si>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</si>
  <si>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</si>
  <si>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</si>
  <si>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</si>
  <si>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</si>
  <si>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</si>
  <si>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</si>
  <si>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</si>
  <si>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</si>
  <si>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</si>
  <si>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</si>
  <si>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</si>
  <si>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</si>
  <si>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</si>
  <si>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</si>
  <si>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</si>
  <si>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</si>
  <si>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</si>
  <si>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</si>
  <si>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</si>
  <si>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</si>
  <si>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</si>
  <si>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</si>
  <si>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</si>
  <si>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</si>
  <si>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</si>
  <si>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</si>
  <si>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</si>
  <si>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</si>
  <si>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</si>
  <si>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</si>
  <si>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</si>
  <si>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</si>
  <si>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</si>
  <si>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</si>
  <si>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</si>
  <si>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</si>
  <si>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</si>
  <si>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</si>
  <si>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</si>
  <si>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</si>
  <si>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</si>
  <si>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</si>
  <si>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</si>
  <si>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</si>
  <si>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</si>
  <si>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</si>
  <si>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</si>
  <si>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</si>
  <si>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</si>
  <si>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</si>
  <si>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</si>
  <si>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</si>
  <si>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</si>
  <si>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</si>
  <si>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</si>
  <si>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</si>
  <si>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</si>
  <si>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</si>
  <si>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</si>
  <si>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</si>
  <si>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</si>
  <si>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</si>
  <si>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</si>
  <si>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</si>
  <si>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</si>
  <si>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</si>
  <si>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</si>
  <si>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</si>
  <si>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</si>
  <si>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</si>
  <si>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</si>
  <si>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</si>
  <si>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</si>
  <si>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</si>
  <si>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</si>
  <si>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</si>
  <si>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</si>
  <si>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</si>
  <si>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</si>
  <si>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</si>
  <si>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</si>
  <si>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</si>
  <si>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</si>
  <si>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</si>
  <si>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</si>
  <si>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</si>
  <si>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</si>
  <si>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</si>
  <si>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</si>
  <si>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</si>
  <si>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</si>
  <si>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</si>
  <si>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</si>
  <si>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</si>
  <si>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</si>
  <si>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</si>
  <si>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</si>
  <si>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</si>
  <si>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</si>
  <si>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</si>
  <si>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</si>
  <si>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</si>
  <si>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</si>
  <si>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</si>
  <si>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</si>
  <si>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</si>
  <si>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</si>
  <si>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</si>
  <si>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</si>
  <si>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</si>
  <si>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</si>
  <si>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</si>
  <si>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</si>
  <si>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</si>
  <si>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</si>
  <si>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</si>
  <si>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</si>
  <si>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</si>
  <si>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</si>
  <si>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</si>
  <si>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</si>
  <si>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</si>
  <si>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</si>
  <si>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</si>
  <si>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</si>
  <si>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</si>
  <si>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</si>
  <si>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</si>
  <si>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</si>
  <si>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</si>
  <si>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</si>
  <si>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</si>
  <si>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</si>
  <si>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</si>
  <si>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</si>
  <si>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</si>
  <si>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</si>
  <si>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</si>
  <si>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</si>
  <si>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</si>
  <si>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</si>
  <si>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</si>
  <si>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</si>
  <si>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</si>
  <si>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</si>
  <si>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</si>
  <si>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</si>
  <si>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</si>
  <si>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</si>
  <si>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</si>
  <si>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</si>
  <si>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</si>
  <si>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</si>
  <si>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</si>
  <si>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</si>
  <si>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</si>
  <si>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</si>
  <si>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</si>
  <si>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</si>
  <si>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</si>
  <si>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</si>
  <si>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</si>
  <si>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</si>
  <si>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</si>
  <si>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</si>
  <si>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</si>
  <si>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</si>
  <si>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</si>
  <si>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</si>
  <si>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</si>
  <si>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</si>
  <si>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</si>
  <si>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</si>
  <si>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</si>
  <si>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</si>
  <si>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</si>
  <si>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</si>
  <si>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</si>
  <si>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</si>
  <si>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</si>
  <si>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</si>
  <si>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</si>
  <si>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</si>
  <si>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</si>
  <si>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</si>
  <si>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</si>
  <si>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</si>
  <si>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</si>
  <si>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</si>
  <si>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</si>
  <si>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</si>
  <si>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</si>
  <si>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</si>
  <si>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</si>
  <si>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</si>
  <si>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</si>
  <si>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</si>
  <si>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</si>
  <si>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</si>
  <si>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</si>
  <si>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</si>
  <si>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</si>
  <si>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</si>
  <si>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</si>
  <si>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</si>
  <si>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</si>
  <si>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</si>
  <si>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</si>
  <si>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</si>
  <si>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</si>
  <si>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</si>
  <si>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</si>
  <si>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</si>
  <si>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</si>
  <si>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</si>
  <si>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</si>
  <si>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</si>
  <si>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</si>
  <si>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</si>
  <si>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</si>
  <si>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</si>
  <si>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</si>
  <si>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</si>
  <si>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</si>
  <si>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</si>
  <si>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</si>
  <si>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</si>
  <si>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</si>
  <si>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</si>
  <si>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</si>
  <si>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</si>
  <si>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</si>
  <si>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</si>
  <si>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</si>
  <si>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</si>
  <si>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</si>
  <si>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</si>
  <si>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</si>
  <si>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</si>
  <si>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</si>
  <si>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</si>
  <si>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</si>
  <si>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</si>
  <si>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</si>
  <si>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</si>
  <si>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</si>
  <si>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</si>
  <si>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</si>
  <si>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</si>
  <si>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</si>
  <si>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</si>
  <si>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</si>
  <si>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</si>
  <si>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</si>
  <si>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</si>
  <si>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</si>
  <si>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</si>
  <si>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</si>
  <si>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</si>
  <si>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</si>
  <si>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</si>
  <si>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</si>
  <si>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</si>
  <si>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</si>
  <si>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</si>
  <si>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</si>
  <si>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</si>
  <si>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</si>
  <si>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</si>
  <si>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</si>
  <si>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</si>
  <si>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</si>
  <si>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</si>
  <si>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</si>
  <si>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</si>
  <si>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</si>
  <si>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</si>
  <si>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</si>
  <si>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</si>
  <si>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</si>
  <si>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</si>
  <si>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</si>
  <si>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</si>
  <si>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</si>
  <si>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</si>
  <si>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</si>
  <si>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</si>
  <si>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</si>
  <si>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</si>
  <si>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</si>
  <si>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</si>
  <si>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</si>
  <si>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</si>
  <si>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</si>
  <si>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</si>
  <si>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</si>
  <si>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</si>
  <si>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</si>
  <si>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</si>
  <si>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</si>
  <si>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</si>
  <si>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</si>
  <si>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</si>
  <si>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</si>
  <si>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</si>
  <si>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</si>
  <si>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</si>
  <si>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</si>
  <si>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</si>
  <si>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</si>
  <si>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</si>
  <si>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</si>
  <si>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</si>
  <si>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</si>
  <si>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</si>
  <si>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</si>
  <si>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</si>
  <si>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</si>
  <si>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</si>
  <si>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</si>
  <si>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</si>
  <si>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</si>
  <si>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</si>
  <si>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</si>
  <si>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</si>
  <si>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</si>
  <si>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</si>
  <si>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</si>
  <si>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</si>
  <si>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</si>
  <si>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</si>
  <si>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</si>
  <si>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</si>
  <si>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</si>
  <si>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</si>
  <si>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</si>
  <si>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</si>
  <si>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</si>
  <si>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</si>
  <si>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</si>
  <si>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</si>
  <si>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</si>
  <si>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</si>
  <si>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</si>
  <si>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</si>
  <si>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</si>
  <si>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</si>
  <si>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</si>
  <si>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</si>
  <si>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</si>
  <si>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</si>
  <si>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</si>
  <si>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</si>
  <si>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</si>
  <si>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</si>
  <si>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</si>
  <si>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</si>
  <si>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</si>
  <si>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</si>
  <si>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</si>
  <si>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</si>
  <si>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</si>
  <si>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</si>
  <si>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</si>
  <si>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</si>
  <si>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</si>
  <si>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</si>
  <si>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</si>
  <si>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</si>
  <si>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</si>
  <si>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</si>
  <si>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</si>
  <si>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</si>
  <si>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</si>
  <si>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</si>
  <si>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</si>
  <si>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</si>
  <si>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</si>
  <si>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</si>
  <si>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</si>
  <si>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</si>
  <si>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</si>
  <si>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</si>
  <si>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</si>
  <si>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</si>
  <si>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</si>
  <si>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</si>
  <si>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</si>
  <si>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</si>
  <si>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</si>
  <si>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</si>
  <si>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</si>
  <si>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</si>
  <si>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</si>
  <si>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</si>
  <si>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</si>
  <si>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</si>
  <si>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</si>
  <si>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</si>
  <si>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</si>
  <si>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</si>
  <si>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</si>
  <si>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</si>
  <si>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</si>
  <si>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</si>
  <si>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</si>
  <si>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</si>
  <si>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</si>
  <si>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</si>
  <si>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</si>
  <si>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</si>
  <si>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</si>
  <si>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</si>
  <si>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</si>
  <si>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</si>
  <si>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</si>
  <si>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</si>
  <si>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</si>
  <si>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</si>
  <si>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</si>
  <si>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</si>
  <si>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</si>
  <si>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</si>
  <si>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</si>
  <si>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</si>
  <si>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</si>
  <si>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</si>
  <si>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</si>
  <si>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</si>
  <si>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</si>
  <si>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</si>
  <si>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</si>
  <si>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</si>
  <si>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</si>
  <si>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</si>
  <si>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</si>
  <si>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</si>
  <si>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</si>
  <si>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</si>
  <si>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</si>
  <si>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</si>
  <si>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</si>
  <si>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</si>
  <si>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</si>
  <si>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</si>
  <si>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</si>
  <si>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</si>
  <si>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</si>
  <si>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</si>
  <si>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</si>
  <si>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</si>
  <si>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</si>
  <si>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</si>
  <si>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</si>
  <si>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</si>
  <si>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</si>
  <si>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</si>
  <si>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</si>
  <si>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</si>
  <si>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</si>
  <si>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</si>
  <si>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</si>
  <si>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</si>
  <si>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</si>
  <si>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</si>
  <si>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</si>
  <si>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</si>
  <si>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</si>
  <si>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</si>
  <si>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</si>
  <si>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</si>
  <si>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</si>
  <si>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</si>
  <si>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</si>
  <si>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</si>
  <si>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</si>
  <si>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</si>
  <si>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</si>
  <si>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</si>
  <si>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</si>
  <si>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</si>
  <si>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</si>
  <si>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</si>
  <si>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</si>
  <si>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</si>
  <si>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</si>
  <si>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</si>
  <si>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</si>
  <si>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</si>
  <si>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</si>
  <si>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</si>
  <si>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</si>
  <si>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</si>
  <si>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</si>
  <si>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</si>
  <si>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</si>
  <si>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</si>
  <si>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</si>
  <si>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</si>
  <si>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</si>
  <si>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</si>
  <si>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</si>
  <si>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</si>
  <si>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</si>
  <si>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</si>
  <si>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</si>
  <si>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</si>
  <si>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</si>
  <si>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</si>
  <si>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</si>
  <si>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</si>
  <si>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</si>
  <si>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</si>
  <si>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</si>
  <si>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</si>
  <si>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</si>
  <si>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</si>
  <si>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</si>
  <si>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</si>
  <si>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</si>
  <si>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</si>
  <si>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</si>
  <si>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</si>
  <si>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</si>
  <si>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</si>
  <si>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</si>
  <si>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</si>
  <si>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</si>
  <si>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</si>
  <si>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</si>
  <si>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</si>
  <si>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</si>
  <si>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</si>
  <si>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</si>
  <si>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</si>
  <si>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</si>
  <si>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</si>
  <si>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</si>
  <si>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</si>
  <si>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</si>
  <si>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</si>
  <si>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</si>
  <si>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</si>
  <si>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</si>
  <si>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</si>
  <si>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</si>
  <si>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</si>
  <si>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</si>
  <si>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</si>
  <si>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</si>
  <si>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</si>
  <si>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</si>
  <si>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</si>
  <si>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</si>
  <si>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</si>
  <si>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</si>
  <si>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</si>
  <si>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</si>
  <si>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</si>
  <si>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</si>
  <si>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</si>
  <si>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</si>
  <si>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</si>
  <si>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</si>
  <si>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</si>
  <si>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</si>
  <si>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</si>
  <si>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</si>
  <si>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</si>
  <si>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</si>
  <si>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</si>
  <si>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</si>
  <si>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</si>
  <si>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</si>
  <si>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</si>
  <si>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</si>
  <si>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</si>
  <si>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</si>
  <si>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</si>
  <si>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</si>
  <si>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</si>
  <si>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</si>
  <si>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</si>
  <si>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</si>
  <si>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</si>
  <si>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</si>
  <si>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</si>
  <si>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</si>
  <si>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</si>
  <si>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</si>
  <si>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</si>
  <si>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</si>
  <si>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</si>
  <si>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</si>
  <si>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</si>
  <si>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</si>
  <si>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</si>
  <si>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</si>
  <si>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</si>
  <si>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</si>
  <si>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</si>
  <si>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</si>
  <si>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</si>
  <si>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</si>
  <si>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</si>
  <si>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</si>
  <si>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</si>
  <si>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</si>
  <si>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</si>
  <si>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</si>
  <si>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</si>
  <si>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</si>
  <si>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</si>
  <si>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</si>
  <si>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</si>
  <si>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</si>
  <si>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</si>
  <si>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</si>
  <si>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</si>
  <si>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</si>
  <si>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</si>
  <si>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</si>
  <si>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</si>
  <si>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</si>
  <si>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</si>
  <si>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</si>
  <si>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</si>
  <si>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</si>
  <si>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</si>
  <si>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</si>
  <si>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</si>
  <si>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</si>
  <si>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</si>
  <si>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</si>
  <si>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</si>
  <si>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</si>
  <si>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</si>
  <si>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</si>
  <si>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</si>
  <si>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</si>
  <si>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</si>
  <si>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</si>
  <si>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</si>
  <si>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</si>
  <si>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</si>
  <si>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</si>
  <si>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</si>
  <si>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</si>
  <si>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</si>
  <si>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</si>
  <si>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</si>
  <si>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</si>
  <si>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</si>
  <si>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</si>
  <si>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</si>
  <si>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</si>
  <si>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</si>
  <si>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</si>
  <si>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</si>
  <si>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</si>
  <si>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</si>
  <si>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</si>
  <si>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</si>
  <si>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</si>
  <si>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</si>
  <si>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</si>
  <si>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</si>
  <si>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</si>
  <si>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</si>
  <si>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</si>
  <si>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</si>
  <si>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</si>
  <si>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</si>
  <si>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</si>
  <si>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</si>
  <si>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</si>
  <si>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</si>
  <si>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</si>
  <si>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</si>
  <si>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</si>
  <si>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</si>
  <si>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</si>
  <si>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</si>
  <si>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</si>
  <si>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</si>
  <si>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</si>
  <si>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</si>
  <si>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</si>
  <si>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</si>
  <si>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</si>
  <si>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</si>
  <si>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</si>
  <si>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</si>
  <si>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</si>
  <si>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</si>
  <si>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</si>
  <si>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</si>
  <si>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</si>
  <si>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</si>
  <si>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</si>
  <si>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</si>
  <si>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</si>
  <si>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</si>
  <si>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</si>
  <si>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</si>
  <si>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</si>
  <si>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</si>
  <si>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</si>
  <si>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</si>
  <si>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</si>
  <si>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</si>
  <si>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</si>
  <si>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</si>
  <si>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</si>
  <si>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</si>
  <si>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</si>
  <si>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</si>
  <si>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</si>
  <si>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</si>
  <si>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</si>
  <si>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</si>
  <si>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</si>
  <si>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</si>
  <si>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</si>
  <si>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</si>
  <si>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</si>
  <si>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</si>
  <si>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</si>
  <si>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</si>
  <si>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</si>
  <si>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</si>
  <si>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</si>
  <si>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</si>
  <si>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</si>
  <si>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</si>
  <si>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</si>
  <si>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</si>
  <si>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</si>
  <si>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</si>
  <si>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</si>
  <si>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</si>
  <si>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</si>
  <si>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</si>
  <si>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</si>
  <si>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</si>
  <si>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</si>
  <si>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</si>
  <si>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</si>
  <si>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</si>
  <si>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</si>
  <si>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</si>
  <si>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</si>
  <si>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</si>
  <si>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</si>
  <si>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</si>
  <si>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</si>
  <si>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</si>
  <si>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</si>
  <si>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</si>
  <si>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</si>
  <si>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</si>
  <si>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</si>
  <si>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</si>
  <si>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</si>
  <si>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</si>
  <si>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</si>
  <si>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</si>
  <si>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</si>
  <si>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</si>
  <si>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</si>
  <si>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</si>
  <si>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</si>
  <si>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</si>
  <si>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</si>
  <si>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</si>
  <si>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</si>
  <si>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</si>
  <si>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</si>
  <si>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</si>
  <si>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</si>
  <si>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</si>
  <si>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</si>
  <si>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</si>
  <si>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</si>
  <si>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</si>
  <si>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</si>
  <si>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</si>
  <si>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</si>
  <si>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</si>
  <si>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</si>
  <si>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</si>
  <si>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</si>
  <si>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</si>
  <si>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</si>
  <si>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</si>
  <si>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</si>
  <si>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</si>
  <si>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</si>
  <si>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</si>
  <si>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</si>
  <si>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</si>
  <si>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</si>
  <si>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</si>
  <si>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</si>
  <si>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</si>
  <si>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</si>
  <si>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</si>
  <si>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</si>
  <si>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</si>
  <si>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</si>
  <si>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</si>
  <si>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</si>
  <si>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</si>
  <si>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</si>
  <si>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</si>
  <si>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</si>
  <si>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</si>
  <si>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</si>
  <si>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</si>
  <si>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</si>
  <si>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</si>
  <si>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</si>
  <si>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</si>
  <si>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</si>
  <si>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</si>
  <si>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</si>
  <si>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</si>
  <si>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</si>
  <si>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</si>
  <si>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</si>
  <si>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</si>
  <si>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</si>
  <si>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</si>
  <si>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</si>
  <si>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</si>
  <si>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</si>
  <si>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</si>
  <si>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</si>
  <si>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</si>
  <si>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</si>
  <si>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</si>
  <si>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</si>
  <si>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</si>
  <si>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</si>
  <si>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</si>
  <si>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</si>
  <si>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</si>
  <si>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</si>
  <si>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</si>
  <si>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</si>
  <si>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</si>
  <si>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</si>
  <si>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</si>
  <si>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</si>
  <si>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</si>
  <si>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</si>
  <si>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</si>
  <si>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</si>
  <si>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</si>
  <si>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</si>
  <si>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</si>
  <si>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</si>
  <si>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</si>
  <si>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</si>
  <si>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</si>
  <si>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</si>
  <si>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</si>
  <si>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</si>
  <si>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</si>
  <si>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</si>
  <si>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</si>
  <si>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</si>
  <si>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</si>
  <si>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</si>
  <si>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</si>
  <si>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</si>
  <si>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</si>
  <si>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</si>
  <si>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</si>
  <si>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</si>
  <si>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</si>
  <si>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</si>
  <si>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</si>
  <si>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</si>
  <si>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</si>
  <si>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</si>
  <si>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</si>
  <si>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</si>
  <si>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</si>
  <si>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</si>
  <si>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</si>
  <si>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</si>
  <si>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</si>
  <si>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</si>
  <si>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</si>
  <si>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</si>
  <si>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</si>
  <si>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</si>
  <si>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</si>
  <si>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</si>
  <si>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</si>
  <si>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</si>
  <si>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</si>
  <si>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</si>
  <si>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</si>
  <si>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</si>
  <si>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</si>
  <si>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</si>
  <si>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</si>
  <si>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</si>
  <si>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</si>
  <si>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</si>
  <si>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</si>
  <si>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</si>
  <si>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</si>
  <si>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</si>
  <si>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</si>
  <si>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</si>
  <si>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</si>
  <si>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</si>
  <si>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</si>
  <si>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</si>
  <si>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</si>
  <si>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</si>
  <si>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</si>
  <si>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</si>
  <si>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</si>
  <si>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</si>
  <si>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</si>
  <si>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</si>
  <si>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</si>
  <si>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</si>
  <si>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</si>
  <si>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</si>
  <si>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</si>
  <si>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</si>
  <si>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</si>
  <si>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</si>
  <si>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</si>
  <si>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</si>
  <si>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</si>
  <si>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</si>
  <si>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</si>
  <si>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</si>
  <si>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</si>
  <si>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</si>
  <si>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</si>
  <si>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</si>
  <si>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</si>
  <si>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</si>
  <si>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</si>
  <si>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</si>
  <si>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</si>
  <si>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</si>
  <si>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</si>
  <si>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</si>
  <si>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</si>
  <si>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</si>
  <si>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</si>
  <si>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</si>
  <si>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</si>
  <si>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</si>
  <si>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</si>
  <si>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</si>
  <si>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</si>
  <si>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</si>
  <si>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</si>
  <si>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</si>
  <si>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</si>
  <si>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</si>
  <si>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</si>
  <si>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</si>
  <si>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</si>
  <si>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</si>
  <si>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</si>
  <si>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</si>
  <si>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</si>
  <si>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</si>
  <si>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</si>
  <si>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</si>
  <si>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</si>
  <si>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</si>
  <si>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</si>
  <si>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</si>
  <si>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</si>
  <si>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</si>
  <si>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</si>
  <si>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</si>
  <si>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</si>
  <si>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</si>
  <si>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</si>
  <si>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</si>
  <si>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</si>
  <si>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</si>
  <si>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</si>
  <si>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</si>
  <si>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</si>
  <si>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</si>
  <si>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</si>
  <si>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</si>
  <si>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</si>
  <si>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</si>
  <si>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</si>
  <si>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</si>
  <si>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</si>
  <si>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</si>
  <si>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</si>
  <si>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</si>
  <si>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</si>
  <si>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</si>
  <si>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</si>
  <si>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</si>
  <si>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</si>
  <si>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</si>
  <si>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</si>
  <si>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</si>
  <si>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</si>
  <si>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</si>
  <si>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</si>
  <si>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</si>
  <si>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</si>
  <si>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</si>
  <si>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</si>
  <si>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</si>
  <si>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</si>
  <si>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</si>
  <si>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</si>
  <si>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</si>
  <si>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</si>
  <si>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</si>
  <si>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</si>
  <si>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</si>
  <si>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</si>
  <si>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</si>
  <si>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</si>
  <si>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</si>
  <si>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</si>
  <si>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</si>
  <si>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</si>
  <si>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</si>
  <si>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</si>
  <si>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</si>
  <si>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</si>
  <si>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</si>
  <si>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</si>
  <si>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</si>
  <si>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</si>
  <si>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</si>
  <si>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</si>
  <si>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</si>
  <si>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</si>
  <si>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</si>
  <si>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</si>
  <si>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</si>
  <si>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</si>
  <si>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</si>
  <si>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</si>
  <si>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</si>
  <si>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</si>
  <si>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</si>
  <si>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</si>
  <si>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</si>
  <si>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</si>
  <si>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</si>
  <si>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</si>
  <si>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</si>
  <si>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</si>
  <si>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</si>
  <si>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</si>
  <si>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</si>
  <si>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</si>
  <si>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</si>
  <si>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</si>
  <si>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</si>
  <si>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</si>
  <si>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</si>
  <si>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</si>
  <si>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</si>
  <si>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</si>
  <si>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</si>
  <si>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</si>
  <si>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</si>
  <si>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</si>
  <si>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</si>
  <si>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</si>
  <si>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</si>
  <si>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</si>
  <si>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</si>
  <si>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</si>
  <si>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</si>
  <si>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</si>
  <si>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</si>
  <si>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</si>
  <si>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</si>
  <si>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</si>
  <si>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</si>
  <si>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</si>
  <si>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</si>
  <si>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</si>
  <si>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</si>
  <si>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</si>
  <si>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</si>
  <si>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</si>
  <si>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</si>
  <si>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</si>
  <si>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</si>
  <si>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</si>
  <si>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</si>
  <si>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</si>
  <si>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</si>
  <si>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</si>
  <si>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</si>
  <si>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</si>
  <si>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</si>
  <si>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</si>
  <si>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</si>
  <si>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</si>
  <si>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</si>
  <si>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</si>
  <si>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</si>
  <si>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</si>
  <si>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</si>
  <si>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</si>
  <si>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</si>
  <si>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</si>
  <si>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</si>
  <si>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</si>
  <si>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</si>
  <si>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</si>
  <si>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</si>
  <si>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</si>
  <si>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</si>
  <si>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</si>
  <si>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</si>
  <si>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</si>
  <si>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</si>
  <si>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</si>
  <si>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</si>
  <si>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</si>
  <si>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</si>
  <si>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</si>
  <si>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</si>
  <si>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</si>
  <si>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</si>
  <si>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</si>
  <si>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</si>
  <si>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</si>
  <si>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</si>
  <si>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</si>
  <si>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</si>
  <si>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</si>
  <si>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</si>
  <si>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</si>
  <si>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</si>
  <si>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</si>
  <si>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</si>
  <si>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</si>
  <si>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</si>
  <si>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</si>
  <si>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</si>
  <si>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</si>
  <si>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</si>
  <si>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</si>
  <si>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</si>
  <si>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</si>
  <si>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</si>
  <si>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</si>
  <si>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</si>
  <si>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</si>
  <si>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</si>
  <si>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</si>
  <si>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</si>
  <si>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</si>
  <si>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</si>
  <si>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</si>
  <si>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</si>
  <si>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</si>
  <si>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</si>
  <si>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</si>
  <si>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</si>
  <si>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</si>
  <si>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</si>
  <si>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</si>
  <si>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</si>
  <si>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</si>
  <si>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</si>
  <si>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</si>
  <si>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</si>
  <si>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</si>
  <si>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</si>
  <si>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</si>
  <si>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</si>
  <si>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</si>
  <si>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</si>
  <si>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</si>
  <si>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</si>
  <si>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</si>
  <si>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</si>
  <si>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</si>
  <si>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</si>
  <si>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</si>
  <si>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</si>
  <si>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</si>
  <si>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</si>
  <si>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</si>
  <si>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</si>
  <si>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</si>
  <si>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</si>
  <si>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</si>
  <si>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</si>
  <si>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</si>
  <si>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</si>
  <si>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</si>
  <si>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</si>
  <si>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</si>
  <si>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</si>
  <si>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</si>
  <si>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</si>
  <si>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</si>
  <si>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</si>
  <si>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</si>
  <si>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</si>
  <si>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</si>
  <si>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</si>
  <si>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</si>
  <si>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</si>
  <si>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</si>
  <si>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</si>
  <si>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</si>
  <si>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</si>
  <si>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</si>
  <si>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</si>
  <si>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</si>
  <si>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</si>
  <si>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</si>
  <si>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</si>
  <si>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</si>
  <si>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</si>
  <si>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</si>
  <si>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</si>
  <si>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</si>
  <si>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</si>
  <si>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</si>
  <si>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</si>
  <si>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</si>
  <si>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</si>
  <si>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</si>
  <si>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</si>
  <si>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</si>
  <si>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</si>
  <si>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</si>
  <si>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</si>
  <si>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</si>
  <si>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</si>
  <si>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</si>
  <si>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</si>
  <si>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</si>
  <si>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</si>
  <si>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</si>
  <si>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</si>
  <si>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</si>
  <si>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</si>
  <si>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</si>
  <si>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</si>
  <si>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</si>
  <si>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</si>
  <si>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</si>
  <si>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</si>
  <si>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</si>
  <si>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</si>
  <si>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</si>
  <si>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</si>
  <si>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</si>
  <si>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</si>
  <si>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</si>
  <si>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</si>
  <si>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</si>
  <si>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</si>
  <si>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</si>
  <si>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</si>
  <si>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</si>
  <si>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</si>
  <si>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</si>
  <si>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</si>
  <si>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</si>
  <si>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</si>
  <si>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</si>
  <si>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</si>
  <si>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</si>
  <si>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</si>
  <si>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</si>
  <si>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</si>
  <si>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</si>
  <si>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</si>
  <si>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</si>
  <si>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</si>
  <si>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</si>
  <si>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</si>
  <si>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</si>
  <si>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</si>
  <si>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</si>
  <si>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</si>
  <si>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</si>
  <si>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</si>
  <si>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</si>
  <si>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</si>
  <si>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</si>
  <si>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</si>
  <si>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</si>
  <si>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</si>
  <si>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</si>
  <si>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</si>
  <si>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</si>
  <si>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</si>
  <si>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</si>
  <si>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</si>
  <si>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</si>
  <si>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</si>
  <si>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</si>
  <si>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</si>
  <si>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</si>
  <si>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</si>
  <si>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</si>
  <si>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</si>
  <si>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</si>
  <si>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</si>
  <si>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</si>
  <si>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</si>
  <si>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</si>
  <si>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</si>
  <si>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</si>
  <si>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</si>
  <si>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</si>
  <si>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</si>
  <si>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</si>
  <si>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</si>
  <si>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</si>
  <si>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</si>
  <si>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</si>
  <si>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</si>
  <si>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</si>
  <si>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</si>
  <si>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</si>
  <si>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</si>
  <si>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</si>
  <si>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</si>
  <si>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</si>
  <si>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</si>
  <si>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</si>
  <si>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</si>
  <si>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</si>
  <si>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</si>
  <si>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</si>
  <si>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</si>
  <si>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</si>
  <si>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</si>
  <si>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</si>
  <si>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</si>
  <si>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</si>
  <si>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</si>
  <si>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</si>
  <si>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</si>
  <si>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</si>
  <si>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</si>
  <si>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</si>
  <si>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</si>
  <si>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</si>
  <si>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</si>
  <si>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</si>
  <si>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</si>
  <si>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</si>
  <si>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</si>
  <si>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</si>
  <si>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</si>
  <si>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</si>
  <si>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</si>
  <si>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</si>
  <si>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</si>
  <si>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</si>
  <si>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</si>
  <si>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</si>
  <si>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</si>
  <si>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</si>
  <si>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</si>
  <si>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</si>
  <si>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</si>
  <si>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</si>
  <si>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</si>
  <si>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</si>
  <si>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</si>
  <si>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</si>
  <si>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</si>
  <si>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</si>
  <si>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</si>
  <si>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</si>
  <si>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</si>
  <si>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</si>
  <si>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</si>
  <si>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</si>
  <si>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</si>
  <si>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</si>
  <si>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</si>
  <si>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</si>
  <si>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</si>
  <si>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</si>
  <si>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</si>
  <si>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</si>
  <si>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</si>
  <si>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</si>
  <si>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</si>
  <si>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</si>
  <si>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</si>
  <si>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</si>
  <si>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</si>
  <si>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</si>
  <si>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</si>
  <si>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</si>
  <si>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</si>
  <si>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</si>
  <si>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</si>
  <si>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</si>
  <si>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</si>
  <si>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</si>
  <si>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</si>
  <si>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</si>
  <si>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</si>
  <si>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</si>
  <si>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</si>
  <si>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</si>
  <si>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</si>
  <si>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</si>
  <si>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</si>
  <si>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</si>
  <si>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</si>
  <si>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</si>
  <si>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</si>
  <si>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</si>
  <si>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</si>
  <si>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</si>
  <si>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</si>
  <si>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</si>
  <si>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</si>
  <si>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</si>
  <si>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</si>
  <si>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</si>
  <si>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</si>
  <si>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</si>
  <si>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</si>
  <si>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</si>
  <si>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</si>
  <si>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</si>
  <si>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</si>
  <si>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</si>
  <si>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</si>
  <si>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</si>
  <si>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</si>
  <si>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</si>
  <si>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</si>
  <si>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</si>
  <si>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</si>
  <si>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</si>
  <si>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</si>
  <si>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</si>
  <si>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</si>
  <si>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</si>
  <si>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</si>
  <si>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</si>
  <si>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</si>
  <si>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</si>
  <si>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</si>
  <si>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</si>
  <si>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</si>
  <si>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</si>
  <si>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</si>
  <si>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</si>
  <si>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</si>
  <si>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</si>
  <si>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</si>
  <si>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</si>
  <si>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</si>
  <si>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</si>
  <si>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</si>
  <si>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</si>
  <si>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</si>
  <si>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</si>
  <si>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</si>
  <si>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</si>
  <si>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</si>
  <si>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</si>
  <si>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</si>
  <si>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</si>
  <si>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</si>
  <si>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</si>
  <si>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</si>
  <si>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</si>
  <si>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</si>
  <si>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</si>
  <si>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</si>
  <si>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</si>
  <si>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</si>
  <si>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</si>
  <si>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</si>
  <si>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</si>
  <si>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</si>
  <si>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</si>
  <si>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</si>
  <si>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</si>
  <si>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</si>
  <si>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</si>
  <si>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</si>
  <si>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</si>
  <si>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</si>
  <si>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</si>
  <si>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</si>
  <si>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</si>
  <si>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</si>
  <si>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</si>
  <si>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</si>
  <si>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</si>
  <si>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</si>
  <si>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</si>
  <si>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</si>
  <si>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</si>
  <si>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</si>
  <si>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</si>
  <si>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</si>
  <si>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</si>
  <si>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</si>
  <si>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</si>
  <si>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</si>
  <si>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</si>
  <si>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</si>
  <si>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</si>
  <si>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</si>
  <si>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</si>
  <si>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</si>
  <si>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</si>
  <si>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</si>
  <si>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</si>
  <si>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</si>
  <si>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</si>
  <si>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</si>
  <si>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</si>
  <si>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</si>
  <si>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</si>
  <si>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</si>
  <si>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</si>
  <si>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</si>
  <si>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</si>
  <si>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</si>
  <si>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</si>
  <si>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</si>
  <si>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</si>
  <si>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</si>
  <si>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</si>
  <si>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</si>
  <si>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</si>
  <si>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</si>
  <si>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</si>
  <si>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</si>
  <si>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</si>
  <si>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</si>
  <si>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</si>
  <si>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</si>
  <si>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</si>
  <si>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</si>
  <si>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</si>
  <si>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</si>
  <si>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</si>
  <si>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</si>
  <si>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</si>
  <si>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</si>
  <si>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</si>
  <si>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</si>
  <si>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</si>
  <si>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</si>
  <si>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</si>
  <si>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</si>
  <si>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</si>
  <si>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</si>
  <si>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</si>
  <si>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</si>
  <si>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</si>
  <si>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</si>
  <si>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</si>
  <si>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</si>
  <si>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</si>
  <si>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</si>
  <si>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</si>
  <si>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</si>
  <si>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</si>
  <si>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</si>
  <si>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</si>
  <si>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</si>
  <si>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</si>
  <si>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</si>
  <si>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</si>
  <si>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</si>
  <si>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</si>
  <si>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</si>
  <si>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</si>
  <si>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</si>
  <si>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</si>
  <si>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</si>
  <si>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</si>
  <si>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</si>
  <si>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</si>
  <si>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</si>
  <si>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</si>
  <si>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</si>
  <si>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</si>
  <si>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</si>
  <si>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</si>
  <si>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</si>
  <si>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</si>
  <si>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</si>
  <si>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</si>
  <si>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</si>
  <si>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</si>
  <si>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</si>
  <si>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</si>
  <si>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</si>
  <si>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</si>
  <si>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</si>
  <si>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</si>
  <si>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</si>
  <si>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</si>
  <si>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</si>
  <si>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</si>
  <si>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</si>
  <si>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</si>
  <si>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</si>
  <si>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</si>
  <si>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</si>
  <si>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</si>
  <si>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</si>
  <si>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</si>
  <si>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</si>
  <si>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</si>
  <si>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</si>
  <si>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</si>
  <si>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</si>
  <si>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</si>
  <si>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</si>
  <si>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</si>
  <si>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</si>
  <si>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</si>
  <si>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</si>
  <si>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</si>
  <si>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</si>
  <si>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</si>
  <si>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</si>
  <si>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</si>
  <si>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</si>
  <si>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</si>
  <si>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</si>
  <si>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</si>
  <si>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</si>
  <si>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</si>
  <si>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</si>
  <si>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</si>
  <si>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</si>
  <si>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</si>
  <si>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</si>
  <si>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</si>
  <si>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</si>
  <si>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</si>
  <si>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</si>
  <si>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</si>
  <si>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</si>
  <si>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</si>
  <si>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</si>
  <si>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</si>
  <si>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</si>
  <si>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</si>
  <si>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</si>
  <si>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</si>
  <si>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</si>
  <si>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</si>
  <si>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</si>
  <si>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</si>
  <si>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</si>
  <si>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</si>
  <si>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</si>
  <si>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</si>
  <si>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</si>
  <si>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</si>
  <si>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</si>
  <si>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</si>
  <si>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</si>
  <si>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</si>
  <si>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</si>
  <si>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</si>
  <si>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</si>
  <si>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</si>
  <si>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</si>
  <si>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</si>
  <si>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</si>
  <si>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</si>
  <si>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</si>
  <si>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</si>
  <si>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</si>
  <si>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</si>
  <si>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</si>
  <si>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</si>
  <si>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</si>
  <si>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</si>
  <si>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</si>
  <si>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</si>
  <si>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</si>
  <si>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</si>
  <si>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</si>
  <si>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</si>
  <si>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</si>
  <si>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</si>
  <si>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</si>
  <si>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</si>
  <si>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</si>
  <si>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</si>
  <si>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</si>
  <si>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</si>
  <si>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</si>
  <si>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</si>
  <si>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</si>
  <si>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</si>
  <si>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</si>
  <si>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</si>
  <si>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</si>
  <si>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</si>
  <si>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</si>
  <si>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</si>
  <si>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</si>
  <si>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</si>
  <si>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</si>
  <si>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</si>
  <si>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</si>
  <si>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</si>
  <si>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</si>
  <si>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</si>
  <si>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</si>
  <si>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</si>
  <si>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</si>
  <si>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</si>
  <si>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</si>
  <si>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</si>
  <si>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</si>
  <si>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</si>
  <si>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</si>
  <si>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</si>
  <si>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</si>
  <si>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</si>
  <si>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</si>
  <si>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</si>
  <si>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</si>
  <si>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</si>
  <si>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</si>
  <si>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</si>
  <si>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</si>
  <si>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</si>
  <si>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</si>
  <si>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</si>
  <si>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</si>
  <si>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</si>
  <si>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</si>
  <si>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</si>
  <si>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</si>
  <si>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</si>
  <si>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</si>
  <si>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</si>
  <si>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</si>
  <si>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</si>
  <si>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</si>
  <si>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</si>
  <si>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</si>
  <si>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</si>
  <si>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</si>
  <si>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</si>
  <si>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</si>
  <si>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</si>
  <si>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</si>
  <si>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</si>
  <si>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</si>
  <si>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</si>
  <si>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</si>
  <si>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</si>
  <si>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</si>
  <si>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</si>
  <si>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</si>
  <si>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</si>
  <si>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</si>
  <si>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</si>
  <si>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</si>
  <si>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</si>
  <si>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</si>
  <si>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</si>
  <si>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</si>
  <si>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</si>
  <si>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</si>
  <si>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</si>
  <si>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</si>
  <si>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</si>
  <si>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</si>
  <si>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</si>
  <si>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</si>
  <si>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</si>
  <si>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</si>
  <si>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</si>
  <si>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</si>
  <si>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</si>
  <si>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</si>
  <si>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</si>
  <si>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</si>
  <si>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</si>
  <si>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</si>
  <si>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</si>
  <si>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</si>
  <si>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</si>
  <si>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</si>
  <si>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</si>
  <si>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</si>
  <si>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</si>
  <si>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</si>
  <si>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</si>
  <si>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</si>
  <si>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</si>
  <si>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</si>
  <si>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</si>
  <si>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</si>
  <si>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</si>
  <si>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</si>
  <si>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</si>
  <si>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</si>
  <si>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</si>
  <si>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</si>
  <si>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</si>
  <si>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</si>
  <si>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</si>
  <si>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</si>
  <si>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</si>
  <si>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</si>
  <si>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</si>
  <si>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</si>
  <si>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</si>
  <si>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</si>
  <si>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</si>
  <si>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</si>
  <si>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</si>
  <si>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</si>
  <si>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</si>
  <si>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</si>
  <si>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</si>
  <si>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</si>
  <si>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</si>
  <si>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</si>
  <si>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</si>
  <si>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</si>
  <si>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</si>
  <si>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</si>
  <si>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</si>
  <si>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</si>
  <si>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</si>
  <si>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</si>
  <si>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</si>
  <si>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</si>
  <si>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</si>
  <si>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</si>
  <si>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</si>
  <si>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</si>
  <si>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</si>
  <si>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</si>
  <si>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</si>
  <si>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</si>
  <si>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</si>
  <si>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</si>
  <si>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</si>
  <si>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</si>
  <si>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</si>
  <si>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</si>
  <si>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</si>
  <si>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</si>
  <si>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</si>
  <si>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</si>
  <si>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</si>
  <si>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</si>
  <si>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</si>
  <si>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</si>
  <si>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</si>
  <si>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</si>
  <si>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</si>
  <si>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</si>
  <si>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</si>
  <si>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</si>
  <si>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</si>
  <si>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</si>
  <si>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</si>
  <si>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</si>
  <si>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</si>
  <si>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</si>
  <si>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</si>
  <si>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</si>
  <si>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</si>
  <si>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</si>
  <si>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</si>
  <si>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</si>
  <si>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</si>
  <si>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</si>
  <si>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</si>
  <si>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</si>
  <si>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</si>
  <si>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</si>
  <si>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</si>
  <si>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</si>
  <si>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</si>
  <si>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</si>
  <si>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</si>
  <si>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</si>
  <si>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</si>
  <si>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</si>
  <si>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</si>
  <si>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</si>
  <si>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</si>
  <si>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</si>
  <si>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</si>
  <si>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</si>
  <si>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</si>
  <si>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</si>
  <si>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</si>
  <si>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</si>
  <si>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</si>
  <si>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</si>
  <si>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</si>
  <si>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</si>
  <si>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</si>
  <si>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</si>
  <si>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</si>
  <si>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</si>
  <si>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</si>
  <si>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</si>
  <si>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</si>
  <si>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</si>
  <si>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</si>
  <si>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</si>
  <si>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</si>
  <si>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</si>
  <si>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</si>
  <si>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</si>
  <si>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</si>
  <si>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</si>
  <si>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</si>
  <si>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</si>
  <si>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</si>
  <si>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</si>
  <si>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</si>
  <si>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</si>
  <si>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</si>
  <si>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</si>
  <si>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</si>
  <si>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</si>
  <si>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</si>
  <si>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</si>
  <si>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</si>
  <si>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</si>
  <si>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</si>
  <si>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</si>
  <si>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</si>
  <si>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</si>
  <si>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</si>
  <si>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</si>
  <si>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</si>
  <si>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</si>
  <si>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</si>
  <si>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</si>
  <si>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</si>
  <si>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</si>
  <si>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</si>
  <si>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</si>
  <si>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</si>
  <si>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</si>
  <si>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</si>
  <si>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</si>
  <si>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</si>
  <si>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</si>
  <si>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</si>
  <si>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</si>
  <si>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</si>
  <si>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</si>
  <si>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</si>
  <si>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</si>
  <si>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</si>
  <si>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</si>
  <si>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</si>
  <si>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</si>
  <si>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</si>
  <si>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</si>
  <si>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</si>
  <si>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</si>
  <si>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</si>
  <si>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</si>
  <si>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</si>
  <si>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</si>
  <si>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</si>
  <si>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</si>
  <si>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</si>
  <si>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</si>
  <si>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</si>
  <si>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</si>
  <si>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</si>
  <si>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</si>
  <si>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</si>
  <si>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</si>
  <si>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</si>
  <si>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</si>
  <si>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</si>
  <si>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</si>
  <si>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</si>
  <si>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</si>
  <si>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</si>
  <si>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</si>
  <si>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</si>
  <si>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</si>
  <si>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</si>
  <si>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</si>
  <si>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</si>
  <si>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</si>
  <si>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</si>
  <si>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</si>
  <si>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</si>
  <si>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</si>
  <si>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</si>
  <si>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</si>
  <si>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</si>
  <si>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</si>
  <si>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</si>
  <si>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</si>
  <si>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</si>
  <si>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</si>
  <si>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</si>
  <si>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</si>
  <si>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</si>
  <si>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</si>
  <si>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</si>
  <si>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</si>
  <si>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</si>
  <si>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</si>
  <si>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</si>
  <si>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</si>
  <si>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</si>
  <si>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</si>
  <si>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</si>
  <si>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</si>
  <si>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</si>
  <si>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</si>
  <si>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</si>
  <si>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</si>
  <si>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</si>
  <si>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</si>
  <si>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</si>
  <si>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</si>
  <si>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</si>
  <si>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</si>
  <si>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</si>
  <si>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</si>
  <si>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</si>
  <si>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</si>
  <si>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</si>
  <si>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</si>
  <si>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</si>
  <si>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</si>
  <si>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</si>
  <si>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</si>
  <si>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</si>
  <si>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</si>
  <si>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</si>
  <si>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</si>
  <si>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</si>
  <si>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</si>
  <si>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</si>
  <si>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</si>
  <si>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</si>
  <si>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</si>
  <si>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</si>
  <si>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</si>
  <si>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</si>
  <si>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</si>
  <si>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</si>
  <si>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</si>
  <si>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</si>
  <si>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</si>
  <si>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</si>
  <si>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</si>
  <si>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</si>
  <si>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</si>
  <si>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</si>
  <si>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</si>
  <si>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</si>
  <si>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</si>
  <si>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</si>
  <si>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</si>
  <si>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</si>
  <si>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</si>
  <si>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</si>
  <si>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</si>
  <si>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</si>
  <si>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</si>
  <si>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</si>
  <si>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</si>
  <si>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</si>
  <si>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</si>
  <si>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</si>
  <si>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</si>
  <si>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</si>
  <si>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</si>
  <si>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</si>
  <si>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</si>
  <si>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</si>
  <si>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</si>
  <si>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</si>
  <si>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</si>
  <si>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</si>
  <si>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</si>
  <si>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</si>
  <si>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</si>
  <si>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</si>
  <si>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</si>
  <si>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</si>
  <si>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</si>
  <si>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</si>
  <si>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</si>
  <si>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</si>
  <si>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</si>
  <si>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</si>
  <si>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</si>
  <si>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</si>
  <si>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</si>
  <si>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</si>
  <si>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</si>
  <si>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</si>
  <si>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</si>
  <si>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</si>
  <si>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</si>
  <si>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</si>
  <si>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</si>
  <si>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</si>
  <si>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</si>
  <si>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</si>
  <si>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</si>
  <si>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</si>
  <si>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</si>
  <si>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</si>
  <si>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</si>
  <si>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</si>
  <si>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</si>
  <si>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</si>
  <si>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</si>
  <si>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</si>
  <si>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</si>
  <si>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</si>
  <si>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</si>
  <si>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</si>
  <si>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</si>
  <si>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</si>
  <si>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</si>
  <si>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</si>
  <si>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</si>
  <si>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</si>
  <si>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</si>
  <si>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</si>
  <si>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</si>
  <si>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</si>
  <si>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</si>
  <si>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</si>
  <si>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</si>
  <si>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</si>
  <si>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</si>
  <si>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</si>
  <si>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</si>
  <si>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</si>
  <si>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</si>
  <si>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</si>
  <si>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</si>
  <si>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</si>
  <si>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</si>
  <si>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</si>
  <si>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</si>
  <si>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</si>
  <si>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</si>
  <si>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</si>
  <si>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</si>
  <si>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</si>
  <si>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</si>
  <si>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</si>
  <si>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</si>
  <si>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</si>
  <si>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</si>
  <si>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</si>
  <si>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</si>
  <si>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</si>
  <si>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</si>
  <si>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</si>
  <si>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</si>
  <si>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</si>
  <si>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</si>
  <si>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</si>
  <si>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</si>
  <si>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</si>
  <si>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</si>
  <si>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</si>
  <si>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</si>
  <si>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</si>
  <si>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</si>
  <si>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</si>
  <si>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</si>
  <si>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</si>
  <si>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</si>
  <si>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</si>
  <si>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</si>
  <si>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</si>
  <si>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</si>
  <si>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</si>
  <si>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</si>
  <si>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</si>
  <si>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</si>
  <si>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</si>
  <si>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</si>
  <si>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</si>
  <si>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</si>
  <si>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</si>
  <si>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</si>
  <si>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</si>
  <si>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</si>
  <si>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</si>
  <si>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</si>
  <si>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</si>
  <si>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</si>
  <si>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</si>
  <si>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</si>
  <si>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</si>
  <si>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</si>
  <si>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</si>
  <si>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</si>
  <si>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</si>
  <si>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</si>
  <si>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</si>
  <si>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</si>
  <si>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</si>
  <si>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</si>
  <si>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</si>
  <si>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</si>
  <si>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</si>
  <si>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</si>
  <si>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</si>
  <si>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</si>
  <si>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</si>
  <si>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</si>
  <si>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</si>
  <si>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</si>
  <si>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</si>
  <si>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</si>
  <si>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</si>
  <si>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</si>
  <si>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</si>
  <si>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</si>
  <si>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</si>
  <si>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</si>
  <si>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</si>
  <si>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</si>
  <si>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</si>
  <si>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</si>
  <si>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</si>
  <si>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</si>
  <si>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</si>
  <si>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</si>
  <si>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</si>
  <si>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</si>
  <si>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</si>
  <si>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</si>
  <si>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</si>
  <si>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</si>
  <si>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</si>
  <si>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</si>
  <si>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</si>
  <si>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</si>
  <si>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</si>
  <si>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</si>
  <si>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</si>
  <si>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</si>
  <si>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</si>
  <si>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</si>
  <si>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</si>
  <si>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</si>
  <si>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</si>
  <si>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</si>
  <si>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</si>
  <si>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</si>
  <si>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</si>
  <si>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</si>
  <si>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</si>
  <si>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</si>
  <si>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</si>
  <si>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</si>
  <si>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</si>
  <si>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</si>
  <si>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</si>
  <si>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</si>
  <si>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</si>
  <si>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</si>
  <si>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</si>
  <si>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</si>
  <si>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</si>
  <si>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</si>
  <si>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</si>
  <si>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</si>
  <si>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</si>
  <si>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</si>
  <si>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</si>
  <si>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</si>
  <si>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</si>
  <si>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</si>
  <si>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</si>
  <si>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</si>
  <si>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</si>
  <si>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</si>
  <si>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</si>
  <si>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</si>
  <si>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</si>
  <si>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</si>
  <si>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</si>
  <si>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</si>
  <si>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</si>
  <si>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</si>
  <si>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</si>
  <si>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</si>
  <si>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</si>
  <si>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</si>
  <si>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</si>
  <si>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</si>
  <si>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</si>
  <si>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</si>
  <si>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</si>
  <si>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</si>
  <si>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</si>
  <si>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</si>
  <si>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</si>
  <si>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</si>
  <si>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</si>
  <si>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</si>
  <si>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</si>
  <si>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</si>
  <si>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</si>
  <si>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</si>
  <si>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</si>
  <si>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</si>
  <si>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</si>
  <si>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</si>
  <si>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</si>
  <si>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</si>
  <si>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</si>
  <si>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</si>
  <si>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</si>
  <si>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</si>
  <si>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</si>
  <si>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</si>
  <si>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</si>
  <si>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</si>
  <si>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</si>
  <si>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</si>
  <si>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</si>
  <si>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</si>
  <si>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</si>
  <si>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</si>
  <si>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</si>
  <si>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</si>
  <si>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</si>
  <si>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</si>
  <si>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</si>
  <si>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</si>
  <si>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</si>
  <si>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</si>
  <si>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</si>
  <si>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</si>
  <si>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</si>
  <si>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</si>
  <si>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</si>
  <si>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</si>
  <si>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</si>
  <si>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</si>
  <si>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</si>
  <si>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</si>
  <si>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</si>
  <si>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</si>
  <si>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</si>
  <si>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</si>
  <si>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</si>
  <si>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</si>
  <si>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</si>
  <si>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</si>
  <si>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</si>
  <si>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</si>
  <si>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</si>
  <si>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</si>
  <si>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</si>
  <si>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</si>
  <si>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</si>
  <si>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</si>
  <si>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</si>
  <si>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</si>
  <si>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</si>
  <si>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</si>
  <si>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</si>
  <si>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</si>
  <si>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</si>
  <si>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</si>
  <si>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</si>
  <si>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</si>
  <si>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</si>
  <si>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</si>
  <si>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</si>
  <si>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</si>
  <si>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</si>
  <si>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</si>
  <si>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</si>
  <si>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</si>
  <si>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</si>
  <si>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</si>
  <si>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</si>
  <si>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</si>
  <si>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</si>
  <si>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</si>
  <si>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</si>
  <si>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</si>
  <si>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</si>
  <si>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</si>
  <si>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</si>
  <si>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</si>
  <si>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</si>
  <si>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</si>
  <si>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</si>
  <si>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</si>
  <si>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</si>
  <si>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</si>
  <si>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</si>
  <si>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</si>
  <si>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</si>
  <si>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</si>
  <si>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</si>
  <si>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</si>
  <si>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</si>
  <si>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</si>
  <si>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</si>
  <si>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</si>
  <si>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</si>
  <si>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</si>
  <si>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</si>
  <si>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</si>
  <si>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</si>
  <si>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</si>
  <si>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</si>
  <si>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</si>
  <si>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</si>
  <si>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</si>
  <si>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</si>
  <si>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</si>
  <si>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</si>
  <si>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</si>
  <si>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</si>
  <si>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</si>
  <si>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</si>
  <si>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</si>
  <si>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</si>
  <si>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</si>
  <si>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</si>
  <si>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</si>
  <si>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</si>
  <si>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</si>
  <si>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</si>
  <si>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</si>
  <si>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</si>
  <si>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</si>
  <si>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</si>
  <si>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</si>
  <si>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</si>
  <si>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</si>
  <si>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</si>
  <si>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</si>
  <si>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</si>
  <si>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</si>
  <si>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</si>
  <si>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</si>
  <si>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</si>
  <si>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</si>
  <si>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</si>
  <si>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</si>
  <si>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</si>
  <si>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</si>
  <si>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</si>
  <si>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</si>
  <si>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</si>
  <si>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</si>
  <si>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</si>
  <si>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</si>
  <si>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</si>
  <si>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</si>
  <si>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</si>
  <si>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</si>
  <si>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</si>
  <si>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</si>
  <si>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</si>
  <si>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</si>
  <si>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</si>
  <si>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</si>
  <si>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</si>
  <si>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</si>
  <si>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</si>
  <si>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</si>
  <si>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</si>
  <si>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</si>
  <si>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</si>
  <si>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</si>
  <si>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</si>
  <si>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</si>
  <si>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</si>
  <si>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</si>
  <si>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</si>
  <si>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</si>
  <si>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</si>
  <si>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</si>
  <si>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</si>
  <si>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</si>
  <si>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</si>
  <si>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</si>
  <si>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</si>
  <si>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</si>
  <si>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</si>
  <si>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</si>
  <si>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</si>
  <si>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</si>
  <si>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</si>
  <si>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</si>
  <si>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</si>
  <si>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</si>
  <si>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</si>
  <si>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</si>
  <si>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</si>
  <si>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</si>
  <si>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</si>
  <si>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</si>
  <si>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</si>
  <si>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</si>
  <si>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</si>
  <si>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</si>
  <si>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</si>
  <si>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</si>
  <si>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</si>
  <si>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</si>
  <si>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</si>
  <si>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</si>
  <si>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</si>
  <si>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</si>
  <si>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</si>
  <si>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</si>
  <si>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</si>
  <si>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</si>
  <si>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</si>
  <si>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</si>
  <si>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</si>
  <si>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</si>
  <si>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</si>
  <si>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</si>
  <si>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</si>
  <si>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</si>
  <si>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</si>
  <si>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</si>
  <si>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</si>
  <si>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</si>
  <si>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</si>
  <si>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</si>
  <si>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</si>
  <si>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</si>
  <si>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</si>
  <si>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</si>
  <si>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</si>
  <si>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</si>
  <si>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</si>
  <si>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</si>
  <si>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</si>
  <si>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</si>
  <si>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</si>
  <si>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</si>
  <si>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</si>
  <si>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</si>
  <si>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</si>
  <si>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</si>
  <si>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</si>
  <si>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</si>
  <si>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</si>
  <si>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</si>
  <si>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</si>
  <si>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</si>
  <si>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</si>
  <si>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</si>
  <si>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</si>
  <si>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</si>
  <si>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</si>
  <si>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</si>
  <si>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</si>
  <si>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</si>
  <si>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</si>
  <si>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</si>
  <si>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</si>
  <si>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</si>
  <si>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</si>
  <si>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</si>
  <si>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</si>
  <si>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</si>
  <si>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</si>
  <si>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</si>
  <si>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</si>
  <si>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</si>
  <si>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</si>
  <si>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</si>
  <si>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</si>
  <si>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</si>
  <si>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</si>
  <si>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</si>
  <si>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</si>
  <si>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</si>
  <si>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</si>
  <si>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</si>
  <si>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</si>
  <si>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</si>
  <si>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</si>
  <si>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</si>
  <si>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</si>
  <si>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</si>
  <si>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</si>
  <si>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</si>
  <si>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</si>
  <si>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</si>
  <si>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</si>
  <si>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</si>
  <si>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</si>
  <si>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</si>
  <si>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</si>
  <si>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</si>
  <si>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</si>
  <si>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</si>
  <si>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</si>
  <si>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</si>
  <si>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</si>
  <si>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</si>
  <si>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</si>
  <si>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</si>
  <si>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</si>
  <si>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</si>
  <si>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</si>
  <si>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</si>
  <si>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</si>
  <si>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</si>
  <si>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</si>
  <si>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</si>
  <si>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</si>
  <si>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</si>
  <si>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</si>
  <si>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</si>
  <si>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</si>
  <si>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</si>
  <si>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</si>
  <si>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</si>
  <si>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</si>
  <si>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</si>
  <si>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</si>
  <si>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</si>
  <si>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</si>
  <si>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</si>
  <si>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</si>
  <si>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</si>
  <si>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</si>
  <si>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</si>
  <si>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</si>
  <si>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</si>
  <si>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</si>
  <si>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</si>
  <si>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</si>
  <si>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</si>
  <si>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</si>
  <si>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</si>
  <si>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</si>
  <si>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</si>
  <si>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</si>
  <si>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</si>
  <si>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</si>
  <si>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</si>
  <si>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</si>
  <si>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</si>
  <si>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</si>
  <si>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</si>
  <si>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</si>
  <si>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</si>
  <si>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</si>
  <si>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</si>
  <si>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</si>
  <si>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</si>
  <si>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</si>
  <si>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</si>
  <si>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</si>
  <si>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</si>
  <si>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</si>
  <si>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</si>
  <si>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</si>
  <si>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</si>
  <si>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</si>
  <si>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</si>
  <si>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</si>
  <si>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</si>
  <si>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</si>
  <si>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</si>
  <si>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</si>
  <si>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</si>
  <si>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</si>
  <si>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</si>
  <si>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</si>
  <si>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</si>
  <si>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</si>
  <si>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</si>
  <si>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</si>
  <si>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</si>
  <si>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</si>
  <si>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</si>
  <si>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</si>
  <si>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</si>
  <si>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</si>
  <si>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</si>
  <si>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</si>
  <si>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</si>
  <si>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</si>
  <si>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</si>
  <si>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</si>
  <si>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</si>
  <si>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</si>
  <si>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</si>
  <si>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</si>
  <si>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</si>
  <si>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</si>
  <si>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</si>
  <si>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</si>
  <si>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</si>
  <si>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</si>
  <si>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</si>
  <si>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</si>
  <si>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</si>
  <si>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</si>
  <si>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</si>
  <si>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</si>
  <si>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</si>
  <si>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</si>
  <si>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</si>
  <si>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</si>
  <si>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</si>
  <si>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</si>
  <si>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</si>
  <si>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</si>
  <si>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</si>
  <si>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</si>
  <si>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</si>
  <si>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</si>
  <si>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</si>
  <si>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</si>
  <si>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</si>
  <si>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</si>
  <si>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</si>
  <si>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</si>
  <si>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</si>
  <si>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</si>
  <si>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</si>
  <si>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</si>
  <si>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</si>
  <si>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</si>
  <si>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</si>
  <si>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</si>
  <si>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</si>
  <si>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</si>
  <si>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</si>
  <si>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</si>
  <si>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</si>
  <si>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</si>
  <si>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</si>
  <si>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</si>
  <si>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</si>
  <si>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</si>
  <si>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</si>
  <si>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</si>
  <si>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</si>
  <si>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</si>
  <si>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</si>
  <si>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</si>
  <si>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</si>
  <si>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</si>
  <si>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</si>
  <si>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</si>
  <si>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</si>
  <si>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</si>
  <si>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</si>
  <si>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</si>
  <si>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</si>
  <si>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</si>
  <si>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</si>
  <si>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</si>
  <si>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</si>
  <si>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</si>
  <si>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</si>
  <si>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</si>
  <si>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</si>
  <si>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</si>
  <si>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</si>
  <si>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</si>
  <si>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</si>
  <si>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</si>
  <si>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</si>
  <si>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</si>
  <si>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</si>
  <si>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</si>
  <si>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</si>
  <si>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</si>
  <si>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</si>
  <si>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</si>
  <si>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</si>
  <si>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</si>
  <si>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</si>
  <si>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</si>
  <si>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</si>
  <si>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</si>
  <si>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</si>
  <si>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</si>
  <si>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</si>
  <si>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</si>
  <si>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</si>
  <si>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</si>
  <si>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</si>
  <si>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</si>
  <si>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</si>
  <si>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</si>
  <si>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</si>
  <si>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</si>
  <si>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</si>
  <si>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</si>
  <si>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</si>
  <si>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</si>
  <si>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</si>
  <si>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</si>
  <si>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</si>
  <si>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</si>
  <si>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</si>
  <si>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</si>
  <si>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</si>
  <si>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</si>
  <si>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</si>
  <si>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</si>
  <si>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</si>
  <si>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</si>
  <si>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</si>
  <si>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</si>
  <si>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</si>
  <si>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</si>
  <si>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</si>
  <si>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</si>
  <si>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</si>
  <si>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</si>
  <si>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</si>
  <si>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</si>
  <si>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</si>
  <si>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</si>
  <si>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</si>
  <si>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</si>
  <si>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</si>
  <si>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</si>
  <si>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</si>
  <si>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</si>
  <si>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</si>
  <si>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</si>
  <si>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</si>
  <si>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</si>
  <si>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</si>
  <si>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</si>
  <si>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</si>
  <si>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</si>
  <si>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</si>
  <si>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</si>
  <si>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</si>
  <si>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</si>
  <si>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</si>
  <si>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</si>
  <si>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</si>
  <si>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</si>
  <si>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</si>
  <si>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</si>
  <si>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</si>
  <si>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</si>
  <si>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</si>
  <si>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</si>
  <si>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</si>
  <si>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</si>
  <si>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</si>
  <si>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</si>
  <si>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</si>
  <si>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</si>
  <si>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</si>
  <si>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</si>
  <si>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</si>
  <si>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</si>
  <si>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</si>
  <si>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</si>
  <si>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</si>
  <si>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</si>
  <si>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</si>
  <si>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</si>
  <si>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</si>
  <si>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</si>
  <si>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</si>
  <si>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</si>
  <si>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</si>
  <si>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</si>
  <si>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</si>
  <si>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</si>
  <si>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</si>
  <si>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</si>
  <si>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</si>
  <si>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</si>
  <si>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</si>
  <si>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</si>
  <si>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</si>
  <si>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</si>
  <si>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</si>
  <si>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</si>
  <si>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</si>
  <si>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</si>
  <si>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</si>
  <si>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</si>
  <si>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</si>
  <si>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</si>
  <si>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</si>
  <si>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</si>
  <si>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</si>
  <si>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</si>
  <si>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</si>
  <si>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</si>
  <si>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</si>
  <si>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</si>
  <si>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</si>
  <si>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</si>
  <si>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</si>
  <si>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</si>
  <si>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</si>
  <si>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</si>
  <si>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</si>
  <si>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</si>
  <si>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</si>
  <si>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</si>
  <si>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</si>
  <si>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</si>
  <si>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</si>
  <si>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</si>
  <si>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</si>
  <si>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</si>
  <si>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</si>
  <si>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</si>
  <si>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</si>
  <si>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</si>
  <si>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</si>
  <si>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</si>
  <si>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</si>
  <si>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</si>
  <si>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</si>
  <si>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</si>
  <si>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</si>
  <si>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</si>
  <si>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</si>
  <si>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</si>
  <si>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</si>
  <si>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</si>
  <si>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</si>
  <si>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</si>
  <si>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</si>
  <si>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</si>
  <si>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</si>
  <si>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</si>
  <si>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</si>
  <si>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</si>
  <si>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</si>
  <si>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</si>
  <si>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</si>
  <si>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</si>
  <si>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</si>
  <si>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</si>
  <si>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</si>
  <si>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</si>
  <si>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</si>
  <si>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</si>
  <si>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</si>
  <si>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</si>
  <si>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</si>
  <si>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</si>
  <si>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</si>
  <si>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</si>
  <si>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</si>
  <si>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</si>
  <si>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</si>
  <si>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</si>
  <si>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</si>
  <si>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</si>
  <si>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</si>
  <si>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</si>
  <si>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</si>
  <si>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</si>
  <si>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</si>
  <si>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</si>
  <si>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</si>
  <si>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</si>
  <si>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</si>
  <si>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</si>
  <si>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</si>
  <si>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</si>
  <si>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</si>
  <si>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</si>
  <si>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</si>
  <si>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</si>
  <si>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</si>
  <si>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</si>
  <si>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</si>
  <si>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</si>
  <si>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</si>
  <si>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</si>
  <si>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</si>
  <si>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</si>
  <si>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</si>
  <si>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</si>
  <si>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</si>
  <si>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</si>
  <si>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</si>
  <si>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</si>
  <si>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</si>
  <si>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</si>
  <si>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</si>
  <si>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</si>
  <si>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</si>
  <si>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</si>
  <si>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</si>
  <si>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</si>
  <si>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</si>
  <si>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</si>
  <si>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</si>
  <si>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</si>
  <si>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</si>
  <si>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</si>
  <si>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</si>
  <si>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</si>
  <si>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</si>
  <si>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</si>
  <si>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</si>
  <si>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</si>
  <si>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</si>
  <si>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</si>
  <si>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</si>
  <si>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</si>
  <si>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</si>
  <si>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</si>
  <si>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</si>
  <si>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</si>
  <si>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</si>
  <si>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</si>
  <si>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</si>
  <si>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</si>
  <si>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</si>
  <si>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</si>
  <si>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</si>
  <si>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</si>
  <si>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</si>
  <si>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</si>
  <si>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</si>
  <si>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</si>
  <si>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</si>
  <si>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</si>
  <si>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</si>
  <si>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</si>
  <si>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</si>
  <si>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</si>
  <si>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</si>
  <si>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</si>
  <si>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</si>
  <si>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</si>
  <si>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</si>
  <si>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</si>
  <si>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</si>
  <si>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</si>
  <si>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</si>
  <si>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</si>
  <si>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</si>
  <si>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</si>
  <si>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</si>
  <si>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</si>
  <si>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</si>
  <si>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</si>
  <si>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</si>
  <si>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</si>
  <si>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</si>
  <si>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</si>
  <si>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</si>
  <si>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</si>
  <si>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</si>
  <si>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</si>
  <si>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</si>
  <si>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</si>
  <si>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</si>
  <si>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</si>
  <si>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</si>
  <si>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</si>
  <si>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</si>
  <si>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</si>
  <si>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</si>
  <si>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</si>
  <si>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</si>
  <si>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</si>
  <si>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</si>
  <si>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</si>
  <si>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</si>
  <si>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</si>
  <si>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</si>
  <si>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</si>
  <si>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</si>
  <si>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</si>
  <si>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</si>
  <si>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</si>
  <si>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</si>
  <si>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</si>
  <si>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</si>
  <si>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</si>
  <si>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</si>
  <si>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</si>
  <si>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</si>
  <si>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</si>
  <si>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</si>
  <si>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</si>
  <si>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</si>
  <si>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</si>
  <si>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</si>
  <si>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</si>
  <si>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</si>
  <si>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</si>
  <si>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</si>
  <si>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</si>
  <si>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</si>
  <si>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</si>
  <si>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</si>
  <si>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</si>
  <si>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</si>
  <si>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</si>
  <si>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</si>
  <si>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</si>
  <si>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</si>
  <si>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</si>
  <si>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</si>
  <si>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</si>
  <si>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</si>
  <si>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</si>
  <si>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</si>
  <si>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</si>
  <si>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</si>
  <si>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</si>
  <si>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</si>
  <si>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</si>
  <si>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</si>
  <si>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</si>
  <si>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</si>
  <si>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</si>
  <si>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</si>
  <si>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</si>
  <si>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</si>
  <si>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</si>
  <si>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</si>
  <si>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</si>
  <si>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</si>
  <si>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</si>
  <si>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</si>
  <si>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</si>
  <si>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</si>
  <si>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</si>
  <si>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</si>
  <si>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</si>
  <si>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</si>
  <si>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</si>
  <si>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</si>
  <si>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</si>
  <si>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</si>
  <si>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</si>
  <si>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</si>
  <si>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</si>
  <si>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</si>
  <si>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</si>
  <si>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</si>
  <si>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</si>
  <si>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</si>
  <si>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</si>
  <si>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</si>
  <si>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</si>
  <si>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</si>
  <si>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</si>
  <si>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</si>
  <si>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</si>
  <si>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</si>
  <si>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</si>
  <si>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</si>
  <si>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</si>
  <si>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</si>
  <si>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</si>
  <si>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</si>
  <si>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</si>
  <si>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</si>
  <si>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</si>
  <si>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</si>
  <si>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</si>
  <si>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</si>
  <si>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</si>
  <si>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</si>
  <si>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</si>
  <si>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</si>
  <si>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</si>
  <si>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</si>
  <si>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</si>
  <si>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</si>
  <si>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</si>
  <si>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</si>
  <si>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</si>
  <si>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</si>
  <si>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</si>
  <si>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</si>
  <si>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</si>
  <si>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</si>
  <si>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</si>
  <si>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</si>
  <si>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</si>
  <si>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</si>
  <si>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</si>
  <si>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</si>
  <si>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</si>
  <si>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</si>
  <si>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</si>
  <si>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</si>
  <si>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</si>
  <si>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</si>
  <si>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</si>
  <si>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</si>
  <si>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</si>
  <si>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</si>
  <si>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</si>
  <si>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</si>
  <si>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</si>
  <si>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</si>
  <si>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</si>
  <si>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</si>
  <si>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</si>
  <si>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</si>
  <si>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</si>
  <si>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</si>
  <si>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</si>
  <si>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</si>
  <si>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</si>
  <si>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</si>
  <si>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</si>
  <si>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</si>
  <si>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</si>
  <si>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</si>
  <si>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</si>
  <si>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</si>
  <si>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</si>
  <si>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</si>
  <si>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</si>
  <si>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</si>
  <si>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</si>
  <si>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</si>
  <si>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</si>
  <si>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</si>
  <si>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</si>
  <si>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</si>
  <si>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</si>
  <si>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</si>
  <si>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</si>
  <si>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</si>
  <si>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</si>
  <si>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</si>
  <si>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</si>
  <si>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</si>
  <si>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</si>
  <si>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</si>
  <si>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</si>
  <si>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</si>
  <si>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</si>
  <si>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</si>
  <si>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</si>
  <si>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</si>
  <si>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</si>
  <si>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</si>
  <si>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</si>
  <si>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</si>
  <si>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</si>
  <si>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</si>
  <si>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</si>
  <si>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</si>
  <si>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</si>
  <si>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</si>
  <si>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</si>
  <si>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</si>
  <si>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</si>
  <si>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</si>
  <si>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</si>
  <si>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</si>
  <si>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</si>
  <si>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</si>
  <si>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</si>
  <si>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</si>
  <si>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</si>
  <si>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</si>
  <si>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</si>
  <si>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</si>
  <si>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</si>
  <si>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</si>
  <si>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</si>
  <si>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</si>
  <si>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</si>
  <si>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</si>
  <si>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</si>
  <si>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</si>
  <si>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</si>
  <si>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</si>
  <si>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</si>
  <si>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</si>
  <si>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</si>
  <si>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</si>
  <si>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</si>
  <si>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</si>
  <si>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</si>
  <si>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</si>
  <si>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</si>
  <si>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</si>
  <si>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</si>
  <si>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</si>
  <si>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</si>
  <si>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</si>
  <si>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</si>
  <si>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</si>
  <si>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</si>
  <si>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</si>
  <si>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</si>
  <si>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</si>
  <si>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</si>
  <si>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</si>
  <si>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</si>
  <si>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</si>
  <si>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</si>
  <si>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</si>
  <si>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</si>
  <si>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</si>
  <si>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</si>
  <si>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</si>
  <si>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</si>
  <si>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</si>
  <si>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</si>
  <si>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</si>
  <si>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</si>
  <si>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</si>
  <si>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</si>
  <si>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</si>
  <si>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</si>
  <si>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</si>
  <si>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</si>
  <si>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</si>
  <si>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</si>
  <si>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</si>
  <si>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</si>
  <si>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</si>
  <si>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</si>
  <si>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</si>
  <si>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</si>
  <si>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</si>
  <si>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</si>
  <si>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</si>
  <si>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</si>
  <si>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</si>
  <si>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</si>
  <si>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</si>
  <si>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</si>
  <si>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</si>
  <si>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</si>
  <si>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</si>
  <si>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</si>
  <si>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</si>
  <si>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</si>
  <si>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</si>
  <si>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</si>
  <si>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</si>
  <si>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</si>
  <si>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</si>
  <si>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</si>
  <si>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</si>
  <si>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</si>
  <si>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</si>
  <si>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</si>
  <si>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</si>
  <si>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</si>
  <si>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</si>
  <si>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</si>
  <si>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</si>
  <si>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</si>
  <si>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</si>
  <si>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</si>
  <si>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</si>
  <si>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</si>
  <si>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</si>
  <si>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</si>
  <si>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</si>
  <si>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</si>
  <si>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</si>
  <si>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</si>
  <si>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</si>
  <si>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</si>
  <si>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</si>
  <si>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</si>
  <si>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</si>
  <si>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</si>
  <si>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</si>
  <si>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</si>
  <si>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</si>
  <si>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</si>
  <si>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</si>
  <si>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</si>
  <si>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</si>
  <si>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</si>
  <si>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</si>
  <si>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</si>
  <si>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</si>
  <si>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</si>
  <si>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</si>
  <si>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</si>
  <si>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</si>
  <si>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</si>
  <si>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</si>
  <si>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</si>
  <si>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</si>
  <si>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</si>
  <si>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</si>
  <si>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</si>
  <si>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</si>
  <si>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</si>
  <si>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</si>
  <si>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</si>
  <si>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</si>
  <si>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</si>
  <si>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</si>
  <si>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</si>
  <si>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</si>
  <si>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</si>
  <si>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</si>
  <si>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</si>
  <si>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</si>
  <si>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</si>
  <si>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</si>
  <si>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</si>
  <si>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</si>
  <si>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</si>
  <si>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</si>
  <si>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</si>
  <si>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</si>
  <si>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</si>
  <si>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</si>
  <si>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</si>
  <si>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</si>
  <si>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</si>
  <si>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</si>
  <si>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</si>
  <si>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</si>
  <si>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</si>
  <si>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</si>
  <si>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</si>
  <si>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</si>
  <si>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</si>
  <si>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</si>
  <si>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</si>
  <si>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</si>
  <si>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</si>
  <si>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</si>
  <si>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</si>
  <si>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</si>
  <si>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</si>
  <si>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</si>
  <si>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</si>
  <si>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</si>
  <si>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</si>
  <si>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</si>
  <si>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</si>
  <si>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</si>
  <si>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</si>
  <si>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</si>
  <si>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</si>
  <si>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</si>
  <si>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</si>
  <si>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</si>
  <si>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</si>
  <si>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</si>
  <si>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</si>
  <si>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</si>
  <si>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</si>
  <si>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</si>
  <si>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</si>
  <si>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</si>
  <si>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</si>
  <si>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</si>
  <si>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</si>
  <si>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</si>
  <si>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</si>
  <si>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</si>
  <si>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</si>
  <si>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</si>
  <si>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</si>
  <si>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</si>
  <si>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</si>
  <si>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</si>
  <si>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</si>
  <si>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</si>
  <si>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</si>
  <si>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</si>
  <si>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</si>
  <si>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</si>
  <si>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</si>
  <si>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</si>
  <si>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</si>
  <si>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</si>
  <si>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</si>
  <si>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</si>
  <si>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</si>
  <si>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</si>
  <si>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</si>
  <si>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</si>
  <si>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</si>
  <si>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</si>
  <si>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</si>
  <si>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</si>
  <si>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</si>
  <si>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</si>
  <si>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</si>
  <si>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</si>
  <si>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</si>
  <si>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</si>
  <si>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</si>
  <si>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</si>
  <si>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</si>
  <si>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</si>
  <si>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</si>
  <si>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</si>
  <si>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</si>
  <si>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</si>
  <si>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</si>
  <si>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</si>
  <si>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</si>
  <si>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</si>
  <si>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</si>
  <si>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</si>
  <si>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</si>
  <si>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</si>
  <si>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</si>
  <si>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</si>
  <si>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</si>
  <si>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</si>
  <si>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</si>
  <si>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</si>
  <si>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</si>
  <si>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</si>
  <si>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</si>
  <si>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</si>
  <si>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</si>
  <si>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</si>
  <si>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</si>
  <si>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</si>
  <si>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</si>
  <si>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</si>
  <si>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</si>
  <si>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</si>
  <si>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</si>
  <si>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</si>
  <si>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</si>
  <si>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</si>
  <si>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</si>
  <si>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</si>
  <si>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</si>
  <si>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</si>
  <si>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</si>
  <si>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</si>
  <si>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</si>
  <si>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</si>
  <si>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</si>
  <si>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</si>
  <si>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</si>
  <si>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</si>
  <si>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</si>
  <si>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</si>
  <si>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</si>
  <si>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</si>
  <si>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</si>
  <si>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</si>
  <si>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</si>
  <si>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</si>
  <si>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</si>
  <si>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</si>
  <si>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</si>
  <si>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</si>
  <si>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</si>
  <si>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</si>
  <si>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</si>
  <si>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</si>
  <si>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</si>
  <si>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</si>
  <si>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</si>
  <si>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</si>
  <si>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</si>
  <si>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</si>
  <si>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</si>
  <si>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</si>
  <si>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</si>
  <si>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</si>
  <si>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</si>
  <si>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</si>
  <si>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</si>
  <si>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</si>
  <si>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</si>
  <si>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</si>
  <si>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</si>
  <si>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</si>
  <si>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</si>
  <si>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</si>
  <si>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</si>
  <si>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</si>
  <si>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</si>
  <si>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</si>
  <si>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</si>
  <si>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</si>
  <si>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</si>
  <si>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</si>
  <si>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</si>
  <si>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</si>
  <si>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</si>
  <si>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</si>
  <si>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</si>
  <si>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</si>
  <si>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</si>
  <si>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</si>
  <si>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</si>
  <si>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</si>
  <si>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</si>
  <si>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</si>
  <si>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</si>
  <si>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</si>
  <si>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</si>
  <si>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</si>
  <si>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</si>
  <si>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</si>
  <si>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</si>
  <si>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</si>
  <si>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</si>
  <si>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</si>
  <si>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</si>
  <si>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</si>
  <si>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</si>
  <si>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</si>
  <si>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</si>
  <si>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</si>
  <si>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</si>
  <si>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</si>
  <si>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</si>
  <si>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</si>
  <si>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</si>
  <si>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</si>
  <si>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</si>
  <si>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</si>
  <si>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</si>
  <si>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</si>
  <si>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</si>
  <si>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</si>
  <si>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</si>
  <si>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</si>
  <si>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</si>
  <si>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</si>
  <si>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</si>
  <si>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</si>
  <si>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</si>
  <si>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</si>
  <si>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</si>
  <si>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</si>
  <si>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</si>
  <si>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</si>
  <si>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</si>
  <si>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</si>
  <si>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</si>
  <si>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</si>
  <si>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</si>
  <si>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</si>
  <si>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</si>
  <si>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</si>
  <si>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</si>
  <si>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</si>
  <si>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</si>
  <si>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</si>
  <si>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</si>
  <si>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</si>
  <si>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</si>
  <si>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</si>
  <si>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</si>
  <si>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</si>
  <si>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</si>
  <si>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</si>
  <si>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</si>
  <si>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</si>
  <si>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</si>
  <si>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</si>
  <si>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</si>
  <si>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</si>
  <si>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</si>
  <si>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</si>
  <si>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</si>
  <si>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</si>
  <si>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</si>
  <si>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</si>
  <si>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</si>
  <si>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</si>
  <si>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</si>
  <si>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</si>
  <si>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</si>
  <si>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</si>
  <si>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</si>
  <si>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</si>
  <si>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</si>
  <si>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</si>
  <si>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</si>
  <si>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</si>
  <si>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</si>
  <si>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</si>
  <si>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</si>
  <si>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</si>
  <si>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</si>
  <si>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</si>
  <si>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</si>
  <si>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</si>
  <si>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</si>
  <si>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</si>
  <si>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</si>
  <si>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</si>
  <si>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</si>
  <si>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</si>
  <si>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</si>
  <si>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</si>
  <si>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</si>
  <si>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</si>
  <si>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</si>
  <si>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</si>
  <si>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</si>
  <si>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</si>
  <si>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</si>
  <si>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</si>
  <si>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</si>
  <si>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</si>
  <si>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</si>
  <si>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</si>
  <si>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</si>
  <si>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</si>
  <si>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</si>
  <si>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</si>
  <si>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</si>
  <si>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</si>
  <si>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</si>
  <si>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</si>
  <si>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</si>
  <si>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</si>
  <si>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</si>
  <si>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</si>
  <si>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</si>
  <si>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</si>
  <si>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</si>
  <si>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</si>
  <si>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</si>
  <si>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</si>
  <si>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</si>
  <si>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</si>
  <si>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</si>
  <si>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</si>
  <si>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</si>
  <si>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</si>
  <si>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</si>
  <si>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</si>
  <si>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</si>
  <si>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</si>
  <si>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</si>
  <si>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</si>
  <si>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</si>
  <si>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</si>
  <si>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</si>
  <si>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</si>
  <si>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</si>
  <si>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</si>
  <si>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</si>
  <si>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</si>
  <si>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</si>
  <si>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</si>
  <si>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</si>
  <si>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</si>
  <si>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</si>
  <si>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</si>
  <si>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</si>
  <si>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</si>
  <si>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</si>
  <si>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</si>
  <si>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</si>
  <si>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</si>
  <si>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</si>
  <si>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</si>
  <si>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</si>
  <si>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</si>
  <si>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</si>
  <si>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</si>
  <si>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</si>
  <si>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</si>
  <si>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</si>
  <si>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</si>
  <si>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</si>
  <si>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</si>
  <si>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</si>
  <si>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</si>
  <si>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</si>
  <si>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</si>
  <si>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</si>
  <si>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</si>
  <si>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</si>
  <si>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</si>
  <si>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</si>
  <si>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</si>
  <si>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</si>
  <si>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</si>
  <si>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</si>
  <si>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</si>
  <si>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</si>
  <si>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</si>
  <si>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</si>
  <si>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</si>
  <si>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</si>
  <si>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</si>
  <si>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</si>
  <si>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</si>
  <si>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</si>
  <si>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</si>
  <si>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</si>
  <si>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</si>
  <si>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</si>
  <si>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</si>
  <si>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</si>
  <si>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</si>
  <si>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</si>
  <si>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</si>
  <si>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</si>
  <si>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</si>
  <si>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</si>
  <si>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</si>
  <si>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</si>
  <si>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</si>
  <si>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</si>
  <si>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</si>
  <si>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</si>
  <si>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</si>
  <si>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</si>
  <si>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</si>
  <si>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</si>
  <si>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</si>
  <si>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</si>
  <si>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</si>
  <si>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</si>
  <si>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</si>
  <si>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</si>
  <si>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</si>
  <si>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</si>
  <si>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</si>
  <si>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</si>
  <si>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</si>
  <si>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</si>
  <si>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</si>
  <si>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</si>
  <si>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</si>
  <si>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</si>
  <si>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</si>
  <si>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</si>
  <si>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</si>
  <si>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</si>
  <si>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</si>
  <si>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</si>
  <si>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</si>
  <si>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</si>
  <si>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</si>
  <si>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</si>
  <si>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</si>
  <si>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</si>
  <si>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</si>
  <si>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</si>
  <si>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</si>
  <si>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</si>
  <si>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</si>
  <si>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</si>
  <si>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</si>
  <si>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</si>
  <si>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</si>
  <si>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</si>
  <si>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</si>
  <si>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</si>
  <si>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</si>
  <si>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</si>
  <si>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</si>
  <si>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</si>
  <si>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</si>
  <si>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</si>
  <si>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</si>
  <si>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</si>
  <si>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</si>
  <si>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</si>
  <si>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</si>
  <si>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</si>
  <si>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</si>
  <si>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</si>
  <si>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</si>
  <si>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</si>
  <si>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</si>
  <si>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</si>
  <si>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</si>
  <si>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</si>
  <si>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</si>
  <si>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</si>
  <si>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</si>
  <si>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</si>
  <si>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</si>
  <si>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</si>
  <si>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</si>
  <si>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</si>
  <si>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</si>
  <si>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</si>
  <si>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</si>
  <si>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</si>
  <si>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</si>
  <si>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</si>
  <si>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</si>
  <si>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</si>
  <si>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</si>
  <si>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</si>
  <si>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</si>
  <si>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</si>
  <si>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</si>
  <si>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</si>
  <si>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</si>
  <si>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</si>
  <si>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</si>
  <si>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</si>
  <si>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</si>
  <si>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</si>
  <si>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</si>
  <si>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</si>
  <si>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</si>
  <si>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</si>
  <si>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</si>
  <si>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</si>
  <si>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</si>
  <si>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</si>
  <si>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</si>
  <si>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</si>
  <si>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</si>
  <si>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</si>
  <si>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</si>
  <si>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</si>
  <si>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</si>
  <si>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</si>
  <si>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</si>
  <si>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</si>
  <si>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</si>
  <si>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</si>
  <si>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</si>
  <si>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</si>
  <si>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</si>
  <si>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</si>
  <si>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</si>
  <si>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</si>
  <si>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</si>
  <si>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</si>
  <si>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</si>
  <si>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</si>
  <si>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</si>
  <si>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</si>
  <si>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</si>
  <si>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</si>
  <si>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</si>
  <si>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</si>
  <si>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</si>
  <si>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</si>
  <si>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</si>
  <si>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</si>
  <si>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</si>
  <si>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</si>
  <si>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</si>
  <si>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</si>
  <si>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</si>
  <si>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</si>
  <si>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</si>
  <si>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</si>
  <si>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</si>
  <si>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</si>
  <si>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</si>
  <si>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</si>
  <si>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</si>
  <si>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</si>
  <si>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</si>
  <si>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</si>
  <si>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</si>
  <si>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</si>
  <si>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</si>
  <si>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</si>
  <si>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</si>
  <si>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</si>
  <si>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</si>
  <si>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</si>
  <si>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</si>
  <si>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</si>
  <si>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</si>
  <si>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</si>
  <si>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</si>
  <si>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</si>
  <si>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</si>
  <si>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</si>
  <si>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</si>
  <si>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</si>
  <si>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</si>
  <si>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</si>
  <si>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</si>
  <si>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</si>
  <si>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</si>
  <si>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</si>
  <si>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</si>
  <si>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</si>
  <si>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</si>
  <si>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</si>
  <si>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</si>
  <si>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</si>
  <si>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</si>
  <si>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</si>
  <si>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</si>
  <si>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</si>
  <si>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</si>
  <si>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</si>
  <si>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</si>
  <si>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</si>
  <si>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</si>
  <si>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</si>
  <si>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</si>
  <si>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</si>
  <si>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</si>
  <si>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</si>
  <si>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</si>
  <si>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</si>
  <si>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</si>
  <si>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</si>
  <si>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</si>
  <si>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</si>
  <si>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</si>
  <si>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</si>
  <si>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</si>
  <si>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</si>
  <si>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</si>
  <si>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</si>
  <si>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</si>
  <si>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</si>
  <si>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</si>
  <si>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</si>
  <si>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</si>
  <si>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</si>
  <si>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</si>
  <si>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</si>
  <si>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</si>
  <si>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</si>
  <si>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</si>
  <si>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</si>
  <si>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</si>
  <si>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</si>
  <si>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</si>
  <si>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</si>
  <si>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</si>
  <si>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</si>
  <si>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</si>
  <si>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</si>
  <si>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</si>
  <si>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</si>
  <si>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</si>
  <si>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</si>
  <si>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</si>
  <si>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</si>
  <si>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</si>
  <si>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</si>
  <si>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</si>
  <si>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</si>
  <si>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</si>
  <si>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</si>
  <si>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</si>
  <si>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</si>
  <si>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</si>
  <si>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</si>
  <si>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</si>
  <si>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</si>
  <si>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</si>
  <si>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</si>
  <si>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</si>
  <si>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</si>
  <si>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</si>
  <si>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</si>
  <si>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</si>
  <si>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</si>
  <si>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</si>
  <si>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</si>
  <si>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</si>
  <si>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</si>
  <si>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</si>
  <si>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</si>
  <si>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</si>
  <si>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</si>
  <si>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</si>
  <si>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</si>
  <si>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</si>
  <si>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</si>
  <si>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</si>
  <si>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</si>
  <si>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</si>
  <si>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</si>
  <si>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</si>
  <si>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</si>
  <si>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</si>
  <si>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</si>
  <si>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</si>
  <si>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</si>
  <si>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</si>
  <si>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</si>
  <si>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</si>
  <si>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</si>
  <si>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</si>
  <si>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</si>
  <si>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</si>
  <si>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</si>
  <si>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</si>
  <si>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</si>
  <si>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</si>
  <si>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</si>
  <si>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</si>
  <si>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</si>
  <si>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</si>
  <si>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</si>
  <si>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</si>
  <si>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</si>
  <si>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</si>
  <si>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</si>
  <si>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</si>
  <si>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</si>
  <si>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</si>
  <si>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</si>
  <si>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</si>
  <si>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</si>
  <si>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</si>
  <si>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</si>
  <si>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</si>
  <si>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</si>
  <si>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</si>
  <si>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</si>
  <si>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</si>
  <si>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</si>
  <si>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</si>
  <si>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</si>
  <si>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</si>
  <si>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</si>
  <si>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</si>
  <si>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</si>
  <si>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</si>
  <si>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</si>
  <si>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</si>
  <si>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</si>
  <si>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</si>
  <si>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</si>
  <si>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</si>
  <si>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</si>
  <si>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</si>
  <si>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</si>
  <si>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</si>
  <si>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</si>
  <si>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</si>
  <si>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</si>
  <si>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</si>
  <si>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</si>
  <si>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</si>
  <si>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</si>
  <si>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</si>
  <si>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</si>
  <si>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</si>
  <si>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</si>
  <si>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</si>
  <si>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</si>
  <si>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</si>
  <si>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</si>
  <si>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</si>
  <si>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</si>
  <si>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</si>
  <si>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</si>
  <si>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</si>
  <si>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</si>
  <si>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</si>
  <si>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</si>
  <si>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</si>
  <si>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</si>
  <si>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</si>
  <si>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</si>
  <si>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</si>
  <si>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</si>
  <si>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</si>
  <si>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</si>
  <si>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</si>
  <si>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</si>
  <si>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</si>
  <si>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</si>
  <si>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</si>
  <si>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</si>
  <si>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</si>
  <si>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</si>
  <si>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</si>
  <si>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</si>
  <si>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</si>
  <si>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</si>
  <si>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</si>
  <si>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</si>
  <si>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</si>
  <si>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</si>
  <si>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</si>
  <si>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</si>
  <si>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</si>
  <si>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</si>
  <si>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</si>
  <si>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</si>
  <si>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</si>
  <si>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</si>
  <si>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</si>
  <si>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</si>
  <si>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</si>
  <si>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</si>
  <si>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</si>
  <si>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</si>
  <si>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</si>
  <si>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</si>
  <si>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</si>
  <si>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</si>
  <si>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</si>
  <si>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</si>
  <si>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</si>
  <si>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</si>
  <si>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</si>
  <si>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</si>
  <si>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</si>
  <si>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</si>
  <si>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</si>
  <si>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</si>
  <si>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</si>
  <si>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</si>
  <si>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</si>
  <si>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</si>
  <si>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</si>
  <si>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</si>
  <si>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</si>
  <si>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</si>
  <si>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</si>
  <si>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</si>
  <si>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</si>
  <si>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</si>
  <si>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</si>
  <si>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</si>
  <si>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</si>
  <si>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</si>
  <si>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</si>
  <si>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</si>
  <si>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</si>
  <si>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</si>
  <si>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</si>
  <si>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</si>
  <si>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</si>
  <si>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</si>
  <si>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</si>
  <si>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</si>
  <si>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</si>
  <si>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</si>
  <si>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</si>
  <si>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</si>
  <si>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</si>
  <si>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</si>
  <si>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</si>
  <si>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</si>
  <si>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</si>
  <si>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</si>
  <si>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</si>
  <si>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</si>
  <si>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</si>
  <si>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</si>
  <si>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</si>
  <si>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</si>
  <si>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</si>
  <si>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</si>
  <si>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</si>
  <si>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</si>
  <si>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</si>
  <si>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</si>
  <si>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</si>
  <si>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</si>
  <si>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</si>
  <si>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</si>
  <si>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</si>
  <si>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</si>
  <si>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</si>
  <si>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</si>
  <si>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</si>
  <si>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</si>
  <si>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</si>
  <si>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</si>
  <si>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</si>
  <si>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</si>
  <si>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</si>
  <si>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</si>
  <si>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</si>
  <si>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</si>
  <si>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</si>
  <si>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</si>
  <si>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</si>
  <si>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</si>
  <si>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</si>
  <si>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</si>
  <si>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</si>
  <si>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</si>
  <si>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</si>
  <si>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</si>
  <si>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</si>
  <si>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</si>
  <si>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</si>
  <si>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</si>
  <si>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</si>
  <si>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</si>
  <si>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</si>
  <si>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</si>
  <si>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</si>
  <si>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</si>
  <si>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</si>
  <si>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</si>
  <si>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</si>
  <si>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</si>
  <si>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</si>
  <si>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</si>
  <si>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</si>
  <si>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</si>
  <si>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</si>
  <si>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</si>
  <si>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</si>
  <si>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</si>
  <si>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</si>
  <si>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</si>
  <si>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</si>
  <si>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</si>
  <si>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</si>
  <si>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</si>
  <si>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</si>
  <si>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</si>
  <si>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</si>
  <si>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</si>
  <si>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</si>
  <si>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</si>
  <si>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</si>
  <si>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</si>
  <si>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</si>
  <si>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</si>
  <si>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</si>
  <si>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</si>
  <si>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</si>
  <si>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</si>
  <si>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</si>
  <si>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</si>
  <si>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</si>
  <si>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</si>
  <si>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</si>
  <si>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</si>
  <si>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</si>
  <si>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</si>
  <si>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</si>
  <si>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</si>
  <si>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</si>
  <si>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</si>
  <si>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</si>
  <si>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</si>
  <si>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</si>
  <si>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</si>
  <si>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</si>
  <si>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</si>
  <si>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</si>
  <si>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</si>
  <si>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</si>
  <si>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</si>
  <si>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</si>
  <si>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</si>
  <si>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</si>
  <si>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</si>
  <si>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</si>
  <si>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</si>
  <si>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</si>
  <si>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</si>
  <si>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</si>
  <si>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</si>
  <si>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</si>
  <si>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</si>
  <si>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</si>
  <si>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</si>
  <si>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</si>
  <si>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</si>
  <si>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</si>
  <si>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</si>
  <si>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</si>
  <si>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</si>
  <si>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</si>
  <si>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</si>
  <si>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</si>
  <si>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</si>
  <si>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</si>
  <si>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</si>
  <si>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</si>
  <si>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</si>
  <si>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</si>
  <si>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</si>
  <si>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</si>
  <si>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</si>
  <si>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</si>
  <si>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</si>
  <si>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</si>
  <si>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</si>
  <si>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</si>
  <si>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</si>
  <si>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</si>
  <si>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</si>
  <si>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</si>
  <si>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</si>
  <si>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</si>
  <si>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</si>
  <si>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</si>
  <si>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</si>
  <si>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</si>
  <si>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</si>
  <si>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</si>
  <si>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</si>
  <si>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</si>
  <si>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</si>
  <si>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</si>
  <si>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</si>
  <si>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</si>
  <si>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</si>
  <si>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</si>
  <si>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</si>
  <si>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</si>
  <si>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</si>
  <si>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</si>
  <si>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</si>
  <si>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</si>
  <si>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</si>
  <si>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</si>
  <si>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</si>
  <si>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</si>
  <si>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</si>
  <si>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</si>
  <si>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</si>
  <si>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</si>
  <si>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</si>
  <si>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</si>
  <si>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</si>
  <si>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</si>
  <si>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</si>
  <si>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</si>
  <si>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</si>
  <si>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</si>
  <si>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</si>
  <si>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</si>
  <si>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</si>
  <si>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</si>
  <si>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</si>
  <si>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</si>
  <si>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</si>
  <si>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</si>
  <si>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</si>
  <si>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</si>
  <si>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</si>
  <si>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</si>
  <si>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</si>
  <si>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</si>
  <si>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</si>
  <si>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</si>
  <si>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</si>
  <si>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</si>
  <si>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</si>
  <si>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</si>
  <si>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</si>
  <si>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</si>
  <si>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</si>
  <si>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</si>
  <si>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</si>
  <si>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</si>
  <si>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</si>
  <si>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</si>
  <si>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</si>
  <si>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</si>
  <si>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</si>
  <si>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</si>
  <si>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</si>
  <si>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</si>
  <si>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</si>
  <si>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</si>
  <si>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</si>
  <si>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</si>
  <si>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</si>
  <si>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</si>
  <si>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</si>
  <si>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</si>
  <si>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</si>
  <si>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</si>
  <si>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</si>
  <si>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</si>
  <si>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</si>
  <si>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</si>
  <si>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</si>
  <si>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</si>
  <si>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</si>
  <si>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</si>
  <si>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</si>
  <si>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</si>
  <si>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</si>
  <si>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</si>
  <si>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</si>
  <si>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</si>
  <si>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</si>
  <si>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</si>
  <si>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</si>
  <si>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</si>
  <si>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</si>
  <si>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</si>
  <si>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</si>
  <si>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</si>
  <si>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</si>
  <si>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</si>
  <si>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</si>
  <si>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</si>
  <si>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</si>
  <si>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</si>
  <si>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</si>
  <si>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</si>
  <si>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</si>
  <si>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</si>
  <si>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</si>
  <si>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</si>
  <si>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</si>
  <si>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</si>
  <si>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</si>
  <si>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</si>
  <si>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</si>
  <si>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</si>
  <si>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</si>
  <si>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</si>
  <si>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</si>
  <si>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</si>
  <si>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</si>
  <si>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</si>
  <si>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</si>
  <si>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</si>
  <si>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</si>
  <si>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</si>
  <si>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</si>
  <si>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</si>
  <si>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</si>
  <si>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</si>
  <si>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</si>
  <si>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</si>
  <si>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</si>
  <si>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</si>
  <si>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</si>
  <si>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</si>
  <si>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</si>
  <si>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</si>
  <si>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</si>
  <si>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</si>
  <si>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</si>
  <si>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</si>
  <si>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</si>
  <si>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</si>
  <si>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</si>
  <si>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</si>
  <si>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</si>
  <si>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</si>
  <si>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</si>
  <si>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</si>
  <si>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</si>
  <si>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</si>
  <si>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</si>
  <si>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</si>
  <si>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</si>
  <si>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</si>
  <si>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</si>
  <si>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</si>
  <si>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</si>
  <si>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</si>
  <si>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</si>
  <si>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</si>
  <si>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</si>
  <si>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</si>
  <si>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</si>
  <si>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</si>
  <si>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</si>
  <si>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</si>
  <si>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</si>
  <si>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</si>
  <si>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</si>
  <si>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</si>
  <si>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</si>
  <si>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</si>
  <si>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</si>
  <si>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</si>
  <si>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</si>
  <si>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</si>
  <si>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</si>
  <si>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</si>
  <si>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</si>
  <si>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</si>
  <si>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</si>
  <si>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</si>
  <si>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</si>
  <si>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</si>
  <si>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</si>
  <si>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</si>
  <si>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</si>
  <si>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</si>
  <si>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</si>
  <si>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</si>
  <si>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</si>
  <si>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</si>
  <si>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</si>
  <si>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</si>
  <si>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</si>
  <si>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</si>
  <si>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</si>
  <si>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</si>
  <si>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</si>
  <si>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</si>
  <si>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</si>
  <si>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</si>
  <si>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</si>
  <si>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</si>
  <si>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</si>
  <si>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</si>
  <si>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</si>
  <si>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</si>
  <si>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</si>
  <si>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</si>
  <si>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</si>
  <si>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</si>
  <si>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</si>
  <si>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</si>
  <si>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</si>
  <si>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</si>
  <si>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</si>
  <si>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</si>
  <si>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</si>
  <si>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</si>
  <si>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</si>
  <si>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</si>
  <si>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</si>
  <si>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</si>
  <si>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</si>
  <si>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</si>
  <si>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</si>
  <si>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</si>
  <si>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</si>
  <si>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</si>
  <si>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</si>
  <si>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</si>
  <si>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</si>
  <si>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</si>
  <si>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</si>
  <si>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</si>
  <si>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</si>
  <si>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</si>
  <si>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</si>
  <si>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</si>
  <si>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</si>
  <si>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</si>
  <si>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</si>
  <si>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</si>
  <si>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</si>
  <si>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</si>
  <si>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</si>
  <si>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</si>
  <si>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</si>
  <si>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</si>
  <si>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</si>
  <si>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</si>
  <si>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</si>
  <si>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</si>
  <si>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</si>
  <si>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</si>
  <si>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</si>
  <si>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</si>
  <si>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</si>
  <si>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</si>
  <si>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</si>
  <si>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</si>
  <si>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</si>
  <si>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</si>
  <si>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</si>
  <si>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</si>
  <si>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</si>
  <si>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</si>
  <si>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</si>
  <si>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</si>
  <si>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</si>
  <si>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</si>
  <si>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</si>
  <si>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</si>
  <si>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</si>
  <si>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</si>
  <si>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</si>
  <si>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</si>
  <si>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</si>
  <si>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</si>
  <si>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</si>
  <si>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</si>
  <si>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</si>
  <si>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</si>
  <si>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</si>
  <si>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</si>
  <si>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</si>
  <si>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</si>
  <si>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</si>
  <si>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</si>
  <si>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</si>
  <si>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</si>
  <si>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</si>
  <si>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</si>
  <si>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</si>
  <si>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</si>
  <si>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</si>
  <si>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</si>
  <si>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</si>
  <si>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</si>
  <si>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</si>
  <si>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</si>
  <si>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</si>
  <si>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</si>
  <si>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</si>
  <si>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</si>
  <si>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</si>
  <si>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</si>
  <si>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</si>
  <si>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</si>
  <si>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</si>
  <si>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</si>
  <si>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</si>
  <si>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</si>
  <si>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</si>
  <si>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</si>
  <si>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</si>
  <si>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</si>
  <si>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</si>
  <si>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</si>
  <si>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</si>
  <si>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</si>
  <si>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</si>
  <si>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</si>
  <si>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</si>
  <si>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</si>
  <si>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</si>
  <si>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</si>
  <si>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</si>
  <si>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</si>
  <si>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</si>
  <si>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</si>
  <si>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</si>
  <si>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</si>
  <si>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</si>
  <si>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</si>
  <si>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</si>
  <si>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</si>
  <si>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</si>
  <si>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</si>
  <si>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</si>
  <si>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</si>
  <si>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</si>
  <si>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</si>
  <si>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</si>
  <si>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</si>
  <si>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</si>
  <si>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</si>
  <si>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</si>
  <si>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</si>
  <si>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</si>
  <si>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</si>
  <si>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</si>
  <si>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</si>
  <si>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</si>
  <si>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</si>
  <si>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</si>
  <si>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</si>
  <si>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</si>
  <si>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</si>
  <si>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</si>
  <si>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</si>
  <si>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</si>
  <si>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</si>
  <si>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</si>
  <si>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</si>
  <si>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</si>
  <si>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</si>
  <si>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</si>
  <si>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</si>
  <si>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</si>
  <si>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</si>
  <si>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</si>
  <si>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</si>
  <si>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</si>
  <si>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</si>
  <si>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</si>
  <si>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</si>
  <si>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</si>
  <si>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</si>
  <si>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</si>
  <si>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</si>
  <si>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</si>
  <si>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</si>
  <si>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</si>
  <si>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</si>
  <si>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</si>
  <si>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</si>
  <si>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</si>
  <si>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</si>
  <si>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</si>
  <si>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</si>
  <si>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</si>
  <si>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</si>
  <si>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</si>
  <si>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</si>
  <si>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</si>
  <si>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</si>
  <si>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</si>
  <si>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</si>
  <si>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</si>
  <si>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</si>
  <si>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</si>
  <si>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</si>
  <si>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</si>
  <si>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</si>
  <si>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</si>
  <si>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</si>
  <si>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</si>
  <si>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</si>
  <si>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</si>
  <si>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</si>
  <si>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</si>
  <si>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</si>
  <si>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</si>
  <si>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</si>
  <si>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</si>
  <si>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</si>
  <si>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</si>
  <si>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</si>
  <si>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</si>
  <si>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</si>
  <si>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</si>
  <si>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</si>
  <si>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</si>
  <si>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</si>
  <si>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</si>
  <si>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</si>
  <si>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</si>
  <si>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</si>
  <si>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</si>
  <si>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</si>
  <si>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</si>
  <si>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</si>
  <si>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</si>
  <si>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</si>
  <si>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</si>
  <si>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</si>
  <si>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</si>
  <si>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</si>
  <si>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</si>
  <si>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</si>
  <si>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</si>
  <si>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</si>
  <si>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</si>
  <si>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</si>
  <si>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</si>
  <si>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</si>
  <si>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</si>
  <si>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</si>
  <si>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</si>
  <si>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</si>
  <si>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</si>
  <si>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</si>
  <si>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</si>
  <si>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</si>
  <si>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</si>
  <si>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</si>
  <si>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</si>
  <si>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</si>
  <si>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</si>
  <si>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</si>
  <si>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</si>
  <si>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</si>
  <si>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</si>
  <si>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</si>
  <si>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</si>
  <si>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</si>
  <si>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</si>
  <si>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</si>
  <si>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</si>
  <si>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</si>
  <si>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</si>
  <si>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</si>
  <si>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</si>
  <si>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</si>
  <si>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</si>
  <si>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</si>
  <si>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</si>
  <si>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</si>
  <si>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</si>
  <si>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</si>
  <si>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</si>
  <si>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</si>
  <si>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</si>
  <si>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</si>
  <si>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</si>
  <si>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</si>
  <si>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</si>
  <si>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</si>
  <si>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</si>
  <si>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</si>
  <si>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</si>
  <si>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</si>
  <si>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</si>
  <si>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</si>
  <si>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</si>
  <si>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</si>
  <si>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</si>
  <si>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</si>
  <si>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</si>
  <si>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</si>
  <si>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</si>
  <si>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</si>
  <si>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</si>
  <si>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</si>
  <si>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</si>
  <si>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</si>
  <si>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</si>
  <si>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</si>
  <si>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</si>
  <si>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</si>
  <si>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</si>
  <si>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</si>
  <si>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</si>
  <si>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</si>
  <si>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</si>
  <si>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</si>
  <si>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</si>
  <si>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</si>
  <si>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</si>
  <si>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</si>
  <si>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</si>
  <si>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</si>
  <si>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</si>
  <si>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</si>
  <si>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</si>
  <si>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</si>
  <si>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</si>
  <si>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</si>
  <si>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</si>
  <si>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</si>
  <si>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</si>
  <si>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</si>
  <si>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</si>
  <si>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</si>
  <si>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</si>
  <si>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</si>
  <si>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</si>
  <si>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</si>
  <si>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</si>
  <si>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</si>
  <si>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</si>
  <si>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</si>
  <si>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</si>
  <si>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</si>
  <si>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</si>
  <si>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</si>
  <si>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</si>
  <si>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</si>
  <si>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</si>
  <si>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</si>
  <si>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</si>
  <si>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</si>
  <si>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</si>
  <si>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</si>
  <si>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</si>
  <si>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</si>
  <si>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</si>
  <si>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</si>
  <si>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</si>
  <si>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</si>
  <si>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</si>
  <si>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</si>
  <si>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</si>
  <si>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</si>
  <si>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</si>
  <si>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</si>
  <si>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</si>
  <si>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</si>
  <si>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</si>
  <si>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</si>
  <si>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</si>
  <si>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</si>
  <si>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</si>
  <si>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</si>
  <si>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</si>
  <si>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</si>
  <si>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</si>
  <si>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</si>
  <si>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</si>
  <si>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</si>
  <si>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</si>
  <si>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</si>
  <si>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</si>
  <si>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</si>
  <si>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</si>
  <si>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</si>
  <si>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</si>
  <si>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</si>
  <si>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</si>
  <si>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</si>
  <si>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</si>
  <si>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</si>
  <si>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</si>
  <si>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</si>
  <si>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</si>
  <si>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</si>
  <si>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</si>
  <si>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</si>
  <si>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</si>
  <si>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</si>
  <si>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</si>
  <si>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</si>
  <si>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</si>
  <si>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</si>
  <si>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</si>
  <si>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</si>
  <si>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</si>
  <si>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</si>
  <si>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</si>
  <si>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</si>
  <si>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</si>
  <si>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</si>
  <si>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</si>
  <si>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</si>
  <si>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</si>
  <si>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</si>
  <si>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</si>
  <si>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</si>
  <si>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</si>
  <si>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</si>
  <si>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</si>
  <si>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</si>
  <si>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</si>
  <si>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</si>
  <si>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</si>
  <si>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</si>
  <si>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</si>
  <si>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</si>
  <si>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</si>
  <si>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</si>
  <si>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</si>
  <si>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</si>
  <si>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</si>
  <si>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</si>
  <si>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</si>
  <si>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</si>
  <si>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</si>
  <si>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</si>
  <si>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</si>
  <si>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</si>
  <si>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</si>
  <si>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</si>
  <si>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</si>
  <si>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</si>
  <si>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</si>
  <si>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</si>
  <si>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</si>
  <si>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</si>
  <si>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</si>
  <si>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</si>
  <si>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</si>
  <si>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</si>
  <si>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</si>
  <si>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</si>
  <si>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</si>
  <si>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</si>
  <si>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</si>
  <si>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</si>
  <si>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</si>
  <si>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</si>
  <si>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</si>
  <si>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</si>
  <si>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</si>
  <si>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</si>
  <si>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</si>
  <si>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</si>
  <si>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</si>
  <si>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</si>
  <si>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</si>
  <si>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</si>
  <si>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</si>
  <si>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</si>
  <si>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</si>
  <si>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</si>
  <si>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</si>
  <si>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</si>
  <si>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</si>
  <si>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</si>
  <si>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</si>
  <si>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</si>
  <si>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</si>
  <si>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</si>
  <si>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</si>
  <si>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</si>
  <si>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</si>
  <si>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</si>
  <si>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</si>
  <si>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</si>
  <si>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</si>
  <si>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</si>
  <si>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</si>
  <si>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</si>
  <si>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</si>
  <si>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</si>
  <si>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</si>
  <si>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</si>
  <si>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</si>
  <si>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</si>
  <si>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</si>
  <si>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</si>
  <si>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</si>
  <si>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</si>
  <si>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</si>
  <si>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</si>
  <si>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</si>
  <si>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</si>
  <si>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</si>
  <si>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</si>
  <si>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</si>
  <si>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</si>
  <si>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</si>
  <si>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</si>
  <si>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</si>
  <si>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</si>
  <si>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</si>
  <si>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</si>
  <si>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</si>
  <si>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</si>
  <si>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</si>
  <si>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</si>
  <si>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</si>
  <si>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</si>
  <si>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</si>
  <si>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</si>
  <si>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</si>
  <si>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</si>
  <si>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</si>
  <si>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</si>
  <si>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</si>
  <si>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</si>
  <si>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</si>
  <si>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</si>
  <si>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</si>
  <si>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</si>
  <si>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</si>
  <si>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</si>
  <si>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</si>
  <si>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</si>
  <si>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</si>
  <si>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</si>
  <si>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</si>
  <si>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</si>
  <si>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</si>
  <si>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</si>
  <si>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</si>
  <si>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</si>
  <si>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</si>
  <si>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</si>
  <si>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</si>
  <si>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</si>
  <si>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</si>
  <si>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</si>
  <si>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</si>
  <si>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</si>
  <si>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</si>
  <si>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</si>
  <si>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</si>
  <si>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</si>
  <si>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</si>
  <si>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</si>
  <si>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</si>
  <si>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</si>
  <si>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</si>
  <si>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</si>
  <si>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</si>
  <si>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</si>
  <si>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</si>
  <si>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</si>
  <si>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</si>
  <si>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</si>
  <si>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</si>
  <si>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</si>
  <si>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</si>
  <si>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</si>
  <si>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</si>
  <si>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</si>
  <si>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</si>
  <si>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</si>
  <si>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</si>
  <si>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</si>
  <si>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</si>
  <si>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</si>
  <si>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</si>
  <si>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</si>
  <si>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</si>
  <si>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</si>
  <si>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</si>
  <si>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</si>
  <si>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</si>
  <si>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</si>
  <si>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</si>
  <si>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</si>
  <si>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</si>
  <si>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</si>
  <si>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</si>
  <si>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</si>
  <si>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</si>
  <si>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</si>
  <si>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</si>
  <si>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</si>
  <si>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</si>
  <si>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</si>
  <si>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</si>
  <si>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</si>
  <si>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</si>
  <si>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</si>
  <si>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</si>
  <si>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</si>
  <si>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</si>
  <si>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</si>
  <si>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</si>
  <si>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</si>
  <si>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</si>
  <si>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</si>
  <si>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</si>
  <si>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</si>
  <si>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</si>
  <si>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</si>
  <si>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</si>
  <si>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</si>
  <si>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</si>
  <si>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</si>
  <si>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</si>
  <si>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</si>
  <si>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</si>
  <si>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</si>
  <si>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</si>
  <si>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</si>
  <si>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</si>
  <si>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</si>
  <si>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</si>
  <si>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</si>
  <si>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</si>
  <si>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</si>
  <si>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</si>
  <si>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</si>
  <si>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</si>
  <si>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</si>
  <si>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</si>
  <si>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</si>
  <si>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</si>
  <si>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</si>
  <si>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</si>
  <si>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</si>
  <si>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</si>
  <si>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</si>
  <si>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</si>
  <si>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</si>
  <si>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</si>
  <si>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</si>
  <si>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</si>
  <si>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</si>
  <si>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</si>
  <si>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</si>
  <si>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</si>
  <si>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</si>
  <si>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</si>
  <si>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</si>
  <si>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</si>
  <si>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</si>
  <si>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</si>
  <si>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</si>
  <si>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</si>
  <si>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</si>
  <si>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</si>
  <si>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</si>
  <si>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</si>
  <si>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</si>
  <si>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</si>
  <si>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</si>
  <si>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</si>
  <si>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</si>
  <si>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</si>
  <si>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</si>
  <si>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</si>
  <si>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</si>
  <si>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</si>
  <si>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</si>
  <si>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</si>
  <si>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</si>
  <si>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</si>
  <si>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</si>
  <si>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</si>
  <si>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</si>
  <si>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</si>
  <si>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</si>
  <si>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</si>
  <si>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</si>
  <si>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</si>
  <si>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</si>
  <si>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</si>
  <si>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</si>
  <si>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</si>
  <si>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</si>
  <si>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</si>
  <si>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</si>
  <si>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</si>
  <si>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</si>
  <si>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</si>
  <si>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</si>
  <si>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</si>
  <si>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</si>
  <si>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</si>
  <si>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</si>
  <si>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</si>
  <si>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</si>
  <si>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</si>
  <si>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</si>
  <si>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</si>
  <si>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</si>
  <si>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</si>
  <si>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</si>
  <si>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</si>
  <si>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</si>
  <si>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</si>
  <si>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</si>
  <si>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</si>
  <si>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</si>
  <si>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</si>
  <si>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</si>
  <si>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</si>
  <si>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</si>
  <si>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</si>
  <si>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</si>
  <si>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</si>
  <si>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</si>
  <si>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</si>
  <si>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</si>
  <si>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</si>
  <si>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</si>
  <si>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</si>
  <si>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</si>
  <si>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</si>
  <si>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</si>
  <si>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</si>
  <si>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</si>
  <si>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</si>
  <si>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</si>
  <si>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</si>
  <si>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</si>
  <si>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</si>
  <si>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</si>
  <si>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</si>
  <si>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</si>
  <si>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</si>
  <si>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</si>
  <si>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</si>
  <si>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</si>
  <si>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</si>
  <si>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</si>
  <si>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</si>
  <si>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</si>
  <si>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</si>
  <si>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</si>
  <si>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</si>
  <si>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</si>
  <si>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</si>
  <si>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</si>
  <si>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</si>
  <si>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</si>
  <si>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</si>
  <si>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</si>
  <si>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</si>
  <si>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</si>
  <si>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</si>
  <si>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</si>
  <si>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</si>
  <si>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</si>
  <si>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</si>
  <si>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</si>
  <si>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</si>
  <si>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</si>
  <si>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</si>
  <si>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</si>
  <si>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</si>
  <si>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</si>
  <si>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</si>
  <si>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</si>
  <si>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</si>
  <si>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</si>
  <si>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</si>
  <si>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</si>
  <si>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</si>
  <si>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</si>
  <si>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</si>
  <si>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</si>
  <si>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</si>
  <si>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</si>
  <si>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</si>
  <si>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</si>
  <si>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</si>
  <si>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</si>
  <si>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</si>
  <si>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</si>
  <si>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</si>
  <si>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</si>
  <si>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</si>
  <si>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</si>
  <si>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</si>
  <si>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</si>
  <si>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</si>
  <si>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</si>
  <si>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</si>
  <si>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</si>
  <si>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</si>
  <si>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</si>
  <si>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</si>
  <si>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</si>
  <si>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</si>
  <si>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</si>
  <si>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</si>
  <si>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</si>
  <si>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</si>
  <si>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</si>
  <si>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</si>
  <si>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</si>
  <si>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</si>
  <si>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</si>
  <si>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</si>
  <si>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</si>
  <si>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</si>
  <si>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</si>
  <si>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</si>
  <si>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</si>
  <si>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</si>
  <si>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</si>
  <si>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</si>
  <si>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</si>
  <si>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</si>
  <si>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</si>
  <si>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</si>
  <si>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</si>
  <si>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</si>
  <si>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</si>
  <si>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</si>
  <si>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</si>
  <si>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</si>
  <si>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</si>
  <si>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</si>
  <si>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</si>
  <si>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</si>
  <si>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</si>
  <si>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</si>
  <si>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</si>
  <si>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</si>
  <si>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</si>
  <si>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</si>
  <si>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</si>
  <si>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</si>
  <si>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</si>
  <si>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</si>
  <si>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</si>
  <si>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</si>
  <si>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</si>
  <si>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</si>
  <si>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</si>
  <si>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</si>
  <si>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</si>
  <si>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</si>
  <si>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</si>
  <si>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</si>
  <si>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</si>
  <si>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</si>
  <si>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</si>
  <si>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</si>
  <si>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</si>
  <si>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</si>
  <si>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</si>
  <si>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</si>
  <si>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</si>
  <si>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</si>
  <si>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</si>
  <si>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</si>
  <si>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</si>
  <si>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</si>
  <si>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</si>
  <si>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</si>
  <si>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</si>
  <si>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</si>
  <si>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</si>
  <si>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</si>
  <si>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</si>
  <si>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</si>
  <si>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</si>
  <si>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</si>
  <si>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</si>
  <si>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</si>
  <si>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</si>
  <si>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</si>
  <si>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</si>
  <si>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</si>
  <si>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</si>
  <si>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</si>
  <si>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</si>
  <si>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</si>
  <si>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</si>
  <si>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</si>
  <si>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</si>
  <si>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</si>
  <si>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</si>
  <si>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</si>
  <si>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</si>
  <si>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</si>
  <si>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</si>
  <si>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</si>
  <si>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</si>
  <si>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</si>
  <si>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</si>
  <si>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</si>
  <si>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</si>
  <si>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</si>
  <si>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</si>
  <si>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</si>
  <si>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</si>
  <si>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</si>
  <si>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</si>
  <si>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</si>
  <si>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</si>
  <si>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</si>
  <si>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</si>
  <si>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</si>
  <si>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</si>
  <si>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</si>
  <si>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</si>
  <si>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</si>
  <si>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</si>
  <si>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</si>
  <si>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</si>
  <si>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</si>
  <si>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</si>
  <si>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</si>
  <si>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</si>
  <si>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</si>
  <si>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</si>
  <si>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</si>
  <si>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</si>
  <si>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</si>
  <si>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</si>
  <si>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</si>
  <si>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</si>
  <si>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</si>
  <si>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</si>
  <si>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</si>
  <si>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</si>
  <si>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</si>
  <si>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</si>
  <si>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</si>
  <si>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</si>
  <si>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</si>
  <si>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</si>
  <si>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</si>
  <si>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</si>
  <si>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</si>
  <si>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</si>
  <si>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</si>
  <si>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</si>
  <si>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</si>
  <si>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</si>
  <si>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</si>
  <si>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</si>
  <si>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</si>
  <si>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</si>
  <si>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</si>
  <si>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</si>
  <si>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</si>
  <si>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</si>
  <si>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</si>
  <si>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</si>
  <si>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</si>
  <si>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</si>
  <si>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</si>
  <si>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</si>
  <si>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</si>
  <si>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</si>
  <si>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</si>
  <si>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</si>
  <si>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</si>
  <si>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</si>
  <si>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</si>
  <si>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</si>
  <si>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</si>
  <si>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</si>
  <si>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</si>
  <si>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</si>
  <si>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</si>
  <si>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</si>
  <si>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</si>
  <si>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</si>
  <si>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</si>
  <si>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</si>
  <si>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</si>
  <si>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</si>
  <si>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</si>
  <si>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</si>
  <si>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</si>
  <si>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</si>
  <si>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</si>
  <si>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</si>
  <si>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</si>
  <si>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</si>
  <si>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</si>
  <si>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</si>
  <si>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</si>
  <si>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</si>
  <si>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</si>
  <si>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</si>
  <si>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</si>
  <si>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</si>
  <si>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</si>
  <si>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</si>
  <si>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</si>
  <si>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</si>
  <si>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</si>
  <si>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</si>
  <si>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</si>
  <si>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</si>
  <si>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</si>
  <si>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</si>
  <si>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</si>
  <si>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</si>
  <si>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</si>
  <si>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</si>
  <si>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</si>
  <si>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</si>
  <si>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</si>
  <si>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</si>
  <si>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</si>
  <si>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</si>
  <si>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</si>
  <si>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</si>
  <si>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</si>
  <si>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</si>
  <si>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</si>
  <si>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</si>
  <si>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</si>
  <si>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</si>
  <si>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</si>
  <si>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</si>
  <si>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</si>
  <si>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</si>
  <si>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</si>
  <si>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</si>
  <si>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</si>
  <si>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</si>
  <si>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</si>
  <si>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</si>
  <si>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</si>
  <si>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</si>
  <si>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</si>
  <si>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</si>
  <si>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</si>
  <si>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</si>
  <si>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</si>
  <si>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</si>
  <si>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</si>
  <si>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</si>
  <si>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</si>
  <si>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</si>
  <si>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</si>
  <si>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</si>
  <si>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</si>
  <si>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</si>
  <si>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</si>
  <si>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</si>
  <si>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</si>
  <si>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</si>
  <si>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</si>
  <si>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</si>
  <si>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</si>
  <si>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</si>
  <si>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</si>
  <si>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</si>
  <si>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</si>
  <si>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</si>
  <si>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</si>
  <si>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</si>
  <si>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</si>
  <si>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</si>
  <si>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</si>
  <si>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</si>
  <si>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</si>
  <si>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</si>
  <si>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</si>
  <si>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</si>
  <si>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</si>
  <si>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</si>
  <si>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</si>
  <si>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</si>
  <si>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</si>
  <si>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</si>
  <si>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</si>
  <si>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</si>
  <si>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</si>
  <si>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</si>
  <si>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</si>
  <si>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</si>
  <si>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</si>
  <si>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</si>
  <si>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</si>
  <si>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</si>
  <si>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</si>
  <si>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</si>
  <si>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</si>
  <si>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</si>
  <si>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</si>
  <si>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</si>
  <si>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</si>
  <si>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</si>
  <si>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</si>
  <si>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</si>
  <si>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</si>
  <si>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</si>
  <si>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</si>
  <si>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</si>
  <si>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</si>
  <si>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</si>
  <si>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</si>
  <si>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</si>
  <si>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</si>
  <si>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</si>
  <si>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</si>
  <si>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</si>
  <si>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</si>
  <si>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</si>
  <si>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</si>
  <si>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</si>
  <si>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</si>
  <si>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</si>
  <si>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</si>
  <si>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</si>
  <si>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</si>
  <si>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</si>
  <si>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</si>
  <si>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</si>
  <si>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</si>
  <si>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</si>
  <si>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</si>
  <si>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</si>
  <si>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</si>
  <si>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</si>
  <si>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</si>
  <si>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</si>
  <si>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</si>
  <si>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</si>
  <si>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</si>
  <si>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</si>
  <si>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</si>
  <si>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</si>
  <si>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</si>
  <si>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</si>
  <si>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</si>
  <si>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</si>
  <si>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</si>
  <si>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</si>
  <si>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</si>
  <si>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</si>
  <si>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</si>
  <si>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</si>
  <si>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</si>
  <si>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</si>
  <si>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</si>
  <si>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</si>
  <si>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</si>
  <si>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</si>
  <si>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</si>
  <si>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</si>
  <si>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</si>
  <si>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</si>
  <si>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</si>
  <si>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</si>
  <si>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</si>
  <si>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</si>
  <si>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</si>
  <si>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</si>
  <si>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</si>
  <si>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</si>
  <si>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</si>
  <si>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</si>
  <si>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</si>
  <si>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</si>
  <si>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</si>
  <si>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</si>
  <si>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</si>
  <si>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</si>
  <si>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</si>
  <si>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</si>
  <si>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</si>
  <si>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</si>
  <si>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</si>
  <si>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</si>
  <si>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</si>
  <si>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</si>
  <si>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</si>
  <si>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</si>
  <si>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</si>
  <si>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</si>
  <si>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</si>
  <si>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</si>
  <si>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</si>
  <si>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</si>
  <si>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</si>
  <si>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</si>
  <si>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</si>
  <si>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</si>
  <si>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</si>
  <si>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</si>
  <si>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</si>
  <si>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</si>
  <si>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</si>
  <si>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</si>
  <si>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</si>
  <si>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</si>
  <si>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</si>
  <si>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</si>
  <si>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</si>
  <si>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</si>
  <si>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</si>
  <si>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</si>
  <si>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</si>
  <si>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</si>
  <si>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</si>
  <si>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</si>
  <si>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</si>
  <si>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</si>
  <si>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</si>
  <si>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</si>
  <si>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</si>
  <si>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</si>
  <si>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</si>
  <si>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</si>
  <si>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</si>
  <si>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</si>
  <si>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</si>
  <si>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</si>
  <si>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</si>
  <si>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</si>
  <si>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</si>
  <si>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</si>
  <si>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</si>
  <si>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</si>
  <si>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</si>
  <si>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</si>
  <si>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</si>
  <si>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</si>
  <si>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</si>
  <si>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</si>
  <si>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</si>
  <si>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</si>
  <si>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</si>
  <si>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</si>
  <si>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</si>
  <si>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</si>
  <si>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</si>
  <si>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</si>
  <si>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</si>
  <si>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</si>
  <si>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</si>
  <si>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</si>
  <si>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</si>
  <si>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</si>
  <si>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</si>
  <si>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</si>
  <si>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</si>
  <si>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</si>
  <si>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</si>
  <si>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</si>
  <si>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</si>
  <si>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</si>
  <si>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</si>
  <si>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</si>
  <si>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</si>
  <si>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</si>
  <si>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</si>
  <si>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</si>
  <si>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</si>
  <si>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</si>
  <si>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</si>
  <si>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</si>
  <si>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</si>
  <si>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</si>
  <si>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</si>
  <si>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</si>
  <si>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</si>
  <si>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</si>
  <si>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</si>
  <si>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</si>
  <si>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</si>
  <si>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</si>
  <si>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</si>
  <si>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</si>
  <si>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</si>
  <si>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</si>
  <si>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</si>
  <si>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</si>
  <si>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</si>
  <si>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</si>
  <si>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</si>
  <si>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</si>
  <si>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</si>
  <si>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</si>
  <si>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</si>
  <si>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</si>
  <si>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</si>
  <si>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</si>
  <si>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</si>
  <si>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</si>
  <si>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</si>
  <si>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</si>
  <si>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</si>
  <si>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</si>
  <si>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</si>
  <si>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</si>
  <si>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</si>
  <si>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</si>
  <si>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</si>
  <si>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</si>
  <si>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</si>
  <si>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</si>
  <si>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</si>
  <si>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</si>
  <si>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</si>
  <si>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</si>
  <si>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</si>
  <si>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</si>
  <si>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</si>
  <si>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</si>
  <si>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</si>
  <si>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</si>
  <si>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</si>
  <si>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</si>
  <si>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</si>
  <si>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</si>
  <si>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</si>
  <si>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</si>
  <si>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</si>
  <si>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</si>
  <si>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</si>
  <si>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</si>
  <si>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</si>
  <si>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</si>
  <si>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</si>
  <si>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</si>
  <si>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</si>
  <si>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</si>
  <si>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</si>
  <si>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</si>
  <si>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</si>
  <si>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</si>
  <si>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</si>
  <si>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</si>
  <si>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</si>
  <si>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</si>
  <si>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</si>
  <si>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</si>
  <si>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</si>
  <si>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</si>
  <si>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</si>
  <si>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</si>
  <si>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</si>
  <si>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</si>
  <si>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</si>
  <si>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</si>
  <si>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</si>
  <si>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</si>
  <si>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</si>
  <si>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</si>
  <si>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</si>
  <si>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</si>
  <si>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</si>
  <si>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</si>
  <si>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</si>
  <si>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</si>
  <si>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</si>
  <si>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</si>
  <si>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</si>
  <si>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</si>
  <si>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</si>
  <si>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</si>
  <si>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</si>
  <si>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</si>
  <si>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</si>
  <si>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</si>
  <si>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</si>
  <si>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</si>
  <si>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</si>
  <si>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</si>
  <si>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</si>
  <si>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</si>
  <si>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</si>
  <si>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</si>
  <si>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</si>
  <si>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</si>
  <si>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</si>
  <si>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</si>
  <si>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</si>
  <si>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</si>
  <si>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</si>
  <si>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</si>
  <si>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</si>
  <si>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</si>
  <si>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</si>
  <si>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</si>
  <si>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</si>
  <si>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</si>
  <si>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</si>
  <si>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</si>
  <si>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</si>
  <si>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</si>
  <si>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</si>
  <si>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</si>
  <si>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</si>
  <si>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</si>
  <si>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</si>
  <si>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</si>
  <si>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</si>
  <si>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</si>
  <si>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</si>
  <si>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</si>
  <si>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</si>
  <si>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</si>
  <si>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</si>
  <si>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</si>
  <si>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</si>
  <si>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</si>
  <si>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</si>
  <si>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</si>
  <si>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</si>
  <si>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</si>
  <si>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</si>
  <si>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</si>
  <si>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</si>
  <si>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</si>
  <si>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</si>
  <si>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</si>
  <si>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</si>
  <si>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</si>
  <si>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</si>
  <si>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</si>
  <si>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</si>
  <si>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</si>
  <si>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</si>
  <si>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</si>
  <si>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</si>
  <si>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</si>
  <si>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</si>
  <si>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</si>
  <si>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</si>
  <si>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</si>
  <si>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</si>
  <si>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</si>
  <si>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</si>
  <si>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</si>
  <si>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</si>
  <si>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</si>
  <si>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</si>
  <si>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</si>
  <si>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</si>
  <si>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</si>
  <si>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</si>
  <si>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</si>
  <si>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</si>
  <si>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</si>
  <si>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</si>
  <si>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</si>
  <si>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</si>
  <si>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</si>
  <si>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</si>
  <si>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</si>
  <si>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</si>
  <si>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</si>
  <si>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</si>
  <si>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</si>
  <si>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</si>
  <si>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</si>
  <si>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</si>
  <si>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</si>
  <si>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</si>
  <si>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</si>
  <si>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</si>
  <si>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</si>
  <si>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</si>
  <si>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</si>
  <si>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</si>
  <si>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</si>
  <si>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</si>
  <si>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</si>
  <si>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</si>
  <si>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</si>
  <si>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</si>
  <si>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</si>
  <si>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</si>
  <si>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</si>
  <si>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</si>
  <si>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</si>
  <si>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</si>
  <si>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</si>
  <si>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</si>
  <si>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</si>
  <si>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</si>
  <si>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</si>
  <si>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</si>
  <si>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</si>
  <si>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</si>
  <si>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</si>
  <si>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</si>
  <si>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</si>
  <si>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</si>
  <si>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</si>
  <si>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</si>
  <si>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</si>
  <si>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</si>
  <si>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</si>
  <si>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</si>
  <si>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</si>
  <si>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</si>
  <si>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</si>
  <si>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</si>
  <si>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</si>
  <si>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</si>
  <si>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</si>
  <si>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</si>
  <si>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</si>
  <si>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</si>
  <si>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</si>
  <si>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</si>
  <si>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</si>
  <si>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</si>
  <si>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</si>
  <si>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</si>
  <si>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</si>
  <si>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</si>
  <si>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</si>
  <si>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</si>
  <si>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</si>
  <si>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</si>
  <si>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</si>
  <si>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</si>
  <si>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</si>
  <si>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</si>
  <si>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</si>
  <si>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</si>
  <si>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</si>
  <si>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</si>
  <si>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</si>
  <si>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</si>
  <si>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</si>
  <si>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</si>
  <si>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</si>
  <si>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</si>
  <si>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</si>
  <si>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</si>
  <si>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</si>
  <si>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</si>
  <si>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</si>
  <si>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</si>
  <si>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</si>
  <si>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</si>
  <si>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</si>
  <si>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</si>
  <si>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</si>
  <si>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</si>
  <si>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</si>
  <si>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</si>
  <si>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</si>
  <si>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</si>
  <si>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</si>
  <si>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</si>
  <si>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</si>
  <si>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</si>
  <si>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</si>
  <si>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</si>
  <si>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</si>
  <si>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</si>
  <si>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</si>
  <si>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</si>
  <si>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</si>
  <si>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</si>
  <si>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</si>
  <si>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</si>
  <si>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</si>
  <si>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</si>
  <si>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</si>
  <si>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</si>
  <si>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</si>
  <si>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</si>
  <si>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</si>
  <si>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</si>
  <si>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</si>
  <si>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</si>
  <si>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</si>
  <si>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</si>
  <si>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</si>
  <si>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</si>
  <si>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</si>
  <si>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</si>
  <si>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</si>
  <si>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</si>
  <si>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</si>
  <si>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</si>
  <si>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</si>
  <si>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</si>
  <si>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</si>
  <si>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</si>
  <si>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</si>
  <si>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</si>
  <si>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</si>
  <si>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</si>
  <si>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</si>
  <si>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</si>
  <si>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</si>
  <si>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</si>
  <si>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</si>
  <si>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</si>
  <si>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</si>
  <si>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</si>
  <si>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</si>
  <si>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</si>
  <si>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</si>
  <si>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</si>
  <si>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</si>
  <si>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</si>
  <si>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</si>
  <si>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</si>
  <si>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</si>
  <si>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</si>
  <si>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</si>
  <si>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</si>
  <si>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</si>
  <si>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</si>
  <si>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</si>
  <si>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</si>
  <si>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</si>
  <si>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</si>
  <si>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</si>
  <si>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</si>
  <si>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</si>
  <si>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</si>
  <si>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</si>
  <si>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</si>
  <si>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</si>
  <si>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</si>
  <si>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</si>
  <si>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</si>
  <si>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</si>
  <si>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</si>
  <si>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</si>
  <si>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</si>
  <si>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</si>
  <si>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</si>
  <si>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</si>
  <si>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</si>
  <si>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</si>
  <si>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</si>
  <si>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</si>
  <si>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</si>
  <si>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</si>
  <si>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</si>
  <si>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</si>
  <si>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</si>
  <si>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</si>
  <si>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</si>
  <si>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</si>
  <si>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</si>
  <si>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</si>
  <si>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</si>
  <si>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</si>
  <si>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</si>
  <si>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</si>
  <si>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</si>
  <si>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</si>
  <si>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</si>
  <si>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</si>
  <si>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</si>
  <si>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</si>
  <si>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</si>
  <si>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</si>
  <si>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</si>
  <si>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</si>
  <si>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</si>
  <si>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</si>
  <si>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</si>
  <si>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</si>
  <si>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</si>
  <si>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</si>
  <si>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</si>
  <si>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</si>
  <si>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</si>
  <si>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</si>
  <si>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</si>
  <si>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</si>
  <si>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</si>
  <si>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</si>
  <si>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</si>
  <si>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</si>
  <si>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</si>
  <si>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</si>
  <si>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</si>
  <si>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</si>
  <si>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</si>
  <si>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</si>
  <si>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</si>
  <si>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</si>
  <si>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</si>
  <si>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</si>
  <si>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</si>
  <si>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</si>
  <si>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</si>
  <si>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</si>
  <si>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</si>
  <si>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</si>
  <si>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</si>
  <si>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</si>
  <si>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</si>
  <si>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</si>
  <si>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</si>
  <si>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</si>
  <si>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</si>
  <si>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</si>
  <si>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</si>
  <si>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</si>
  <si>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</si>
  <si>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</si>
  <si>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</si>
  <si>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</si>
  <si>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</si>
  <si>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</si>
  <si>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</si>
  <si>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</si>
  <si>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</si>
  <si>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</si>
  <si>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</si>
  <si>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</si>
  <si>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</si>
  <si>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</si>
  <si>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</si>
  <si>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</si>
  <si>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</si>
  <si>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</si>
  <si>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</si>
  <si>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</si>
  <si>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</si>
  <si>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</si>
  <si>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</si>
  <si>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</si>
  <si>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</si>
  <si>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</si>
  <si>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</si>
  <si>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</si>
  <si>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</si>
  <si>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</si>
  <si>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</si>
  <si>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</si>
  <si>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</si>
  <si>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</si>
  <si>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</si>
  <si>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</si>
  <si>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</si>
  <si>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</si>
  <si>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</si>
  <si>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</si>
  <si>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</si>
  <si>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</si>
  <si>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</si>
  <si>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</si>
  <si>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</si>
  <si>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</si>
  <si>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</si>
  <si>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</si>
  <si>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</si>
  <si>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</si>
  <si>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</si>
  <si>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</si>
  <si>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</si>
  <si>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</si>
  <si>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</si>
  <si>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</si>
  <si>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</si>
  <si>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</si>
  <si>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</si>
  <si>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</si>
  <si>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</si>
  <si>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</si>
  <si>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</si>
  <si>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</si>
  <si>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</si>
  <si>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</si>
  <si>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</si>
  <si>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</si>
  <si>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</si>
  <si>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</si>
  <si>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</si>
  <si>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</si>
  <si>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</si>
  <si>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</si>
  <si>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</si>
  <si>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</si>
  <si>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</si>
  <si>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</si>
  <si>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</si>
  <si>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</si>
  <si>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</si>
  <si>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</si>
  <si>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</si>
  <si>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</si>
  <si>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</si>
  <si>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</si>
  <si>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</si>
  <si>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</si>
  <si>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</si>
  <si>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</si>
  <si>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</si>
  <si>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</si>
  <si>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</si>
  <si>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</si>
  <si>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</si>
  <si>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</si>
  <si>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</si>
  <si>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</si>
  <si>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</si>
  <si>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</si>
  <si>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</si>
  <si>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</si>
  <si>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</si>
  <si>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</si>
  <si>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</si>
  <si>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</si>
  <si>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</si>
  <si>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</si>
  <si>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</si>
  <si>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</si>
  <si>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</si>
  <si>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</si>
  <si>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</si>
  <si>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</si>
  <si>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</si>
  <si>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</si>
  <si>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</si>
  <si>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</si>
  <si>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</si>
  <si>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</si>
  <si>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</si>
  <si>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</si>
  <si>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</si>
  <si>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</si>
  <si>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</si>
  <si>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</si>
  <si>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</si>
  <si>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</si>
  <si>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</si>
  <si>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</si>
  <si>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</si>
  <si>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</si>
  <si>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</si>
  <si>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</si>
  <si>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</si>
  <si>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</si>
  <si>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</si>
  <si>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</si>
  <si>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</si>
  <si>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</si>
  <si>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</si>
  <si>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</si>
  <si>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</si>
  <si>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</si>
  <si>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</si>
  <si>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</si>
  <si>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</si>
  <si>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</si>
  <si>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</si>
  <si>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</si>
  <si>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</si>
  <si>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</si>
  <si>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</si>
  <si>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</si>
  <si>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</si>
  <si>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</si>
  <si>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</si>
  <si>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</si>
  <si>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</si>
  <si>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</si>
  <si>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</si>
  <si>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</si>
  <si>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</si>
  <si>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</si>
  <si>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</si>
  <si>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</si>
  <si>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</si>
  <si>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</si>
  <si>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</si>
  <si>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</si>
  <si>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</si>
  <si>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</si>
  <si>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</si>
  <si>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</si>
  <si>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</si>
  <si>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</si>
  <si>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</si>
  <si>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</si>
  <si>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</si>
  <si>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</si>
  <si>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</si>
  <si>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</si>
  <si>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</si>
  <si>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</si>
  <si>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</si>
  <si>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</si>
  <si>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</si>
  <si>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</si>
  <si>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</si>
  <si>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</si>
  <si>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</si>
  <si>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</si>
  <si>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</si>
  <si>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</si>
  <si>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</si>
  <si>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</si>
  <si>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</si>
  <si>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</si>
  <si>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</si>
  <si>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</si>
  <si>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</si>
  <si>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</si>
  <si>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</si>
  <si>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</si>
  <si>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</si>
  <si>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</si>
  <si>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</si>
  <si>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</si>
  <si>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</si>
  <si>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</si>
  <si>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</si>
  <si>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</si>
  <si>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</si>
  <si>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</si>
  <si>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</si>
  <si>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</si>
  <si>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</si>
  <si>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</si>
  <si>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</si>
  <si>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</si>
  <si>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</si>
  <si>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</si>
  <si>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</si>
  <si>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</si>
  <si>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</si>
  <si>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</si>
  <si>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</si>
  <si>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</si>
  <si>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</si>
  <si>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</si>
  <si>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</si>
  <si>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</si>
  <si>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</si>
  <si>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</si>
  <si>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</si>
  <si>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</si>
  <si>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</si>
  <si>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</si>
  <si>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</si>
  <si>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</si>
  <si>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</si>
  <si>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</si>
  <si>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</si>
  <si>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</si>
  <si>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</si>
  <si>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</si>
  <si>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</si>
  <si>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</si>
  <si>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</si>
  <si>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</si>
  <si>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</si>
  <si>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</si>
  <si>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</si>
  <si>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</si>
  <si>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</si>
  <si>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</si>
  <si>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</si>
  <si>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</si>
  <si>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</si>
  <si>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</si>
  <si>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</si>
  <si>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</si>
  <si>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</si>
  <si>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</si>
  <si>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</si>
  <si>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</si>
  <si>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</si>
  <si>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</si>
  <si>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</si>
  <si>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</si>
  <si>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</si>
  <si>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</si>
  <si>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</si>
  <si>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</si>
  <si>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</si>
  <si>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</si>
  <si>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</si>
  <si>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</si>
  <si>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</si>
  <si>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</si>
  <si>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</si>
  <si>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</si>
  <si>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</si>
  <si>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</si>
  <si>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</si>
  <si>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</si>
  <si>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</si>
  <si>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</si>
  <si>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</si>
  <si>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</si>
  <si>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</si>
  <si>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</si>
  <si>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</si>
  <si>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</si>
  <si>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</si>
  <si>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</si>
  <si>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</si>
  <si>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</si>
  <si>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</si>
  <si>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</si>
  <si>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</si>
  <si>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</si>
  <si>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</si>
  <si>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</si>
  <si>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</si>
  <si>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</si>
  <si>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</si>
  <si>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</si>
  <si>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</si>
  <si>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</si>
  <si>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</si>
  <si>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</si>
  <si>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</si>
  <si>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</si>
  <si>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</si>
  <si>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</si>
  <si>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</si>
  <si>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</si>
  <si>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</si>
  <si>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</si>
  <si>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</si>
  <si>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</si>
  <si>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</si>
  <si>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</si>
  <si>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</si>
  <si>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</si>
  <si>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</si>
  <si>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</si>
  <si>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</si>
  <si>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</si>
  <si>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</si>
  <si>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</si>
  <si>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</si>
  <si>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</si>
  <si>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</si>
  <si>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</si>
  <si>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</si>
  <si>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</si>
  <si>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</si>
  <si>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</si>
  <si>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</si>
  <si>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</si>
  <si>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</si>
  <si>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</si>
  <si>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</si>
  <si>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</si>
  <si>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</si>
  <si>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</si>
  <si>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</si>
  <si>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</si>
  <si>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</si>
  <si>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</si>
  <si>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</si>
  <si>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</si>
  <si>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</si>
  <si>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</si>
  <si>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</si>
  <si>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</si>
  <si>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</si>
  <si>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</si>
  <si>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</si>
  <si>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</si>
  <si>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</si>
  <si>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</si>
  <si>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</si>
  <si>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</si>
  <si>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</si>
  <si>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</si>
  <si>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</si>
  <si>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</si>
  <si>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</si>
  <si>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</si>
  <si>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</si>
  <si>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</si>
  <si>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</si>
  <si>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</si>
  <si>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</si>
  <si>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</si>
  <si>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</si>
  <si>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</si>
  <si>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</si>
  <si>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</si>
  <si>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</si>
  <si>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</si>
  <si>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</si>
  <si>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</si>
  <si>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</si>
  <si>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</si>
  <si>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</si>
  <si>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</si>
  <si>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</si>
  <si>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</si>
  <si>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</si>
  <si>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</si>
  <si>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</si>
  <si>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</si>
  <si>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</si>
  <si>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</si>
  <si>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</si>
  <si>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</si>
  <si>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</si>
  <si>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</si>
  <si>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</si>
  <si>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</si>
  <si>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</si>
  <si>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</si>
  <si>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</si>
  <si>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</si>
  <si>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</si>
  <si>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</si>
  <si>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</si>
  <si>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</si>
  <si>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</si>
  <si>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</si>
  <si>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</si>
  <si>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</si>
  <si>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</si>
  <si>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</si>
  <si>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</si>
  <si>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</si>
  <si>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</si>
  <si>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</si>
  <si>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</si>
  <si>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</si>
  <si>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</si>
  <si>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</si>
  <si>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</si>
  <si>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</si>
  <si>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</si>
  <si>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</si>
  <si>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</si>
  <si>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</si>
  <si>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</si>
  <si>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</si>
  <si>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</si>
  <si>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</si>
  <si>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</si>
  <si>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</si>
  <si>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</si>
  <si>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</si>
  <si>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</si>
  <si>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</si>
  <si>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</si>
  <si>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</si>
  <si>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</si>
  <si>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</si>
  <si>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</si>
  <si>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</si>
  <si>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</si>
  <si>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</si>
  <si>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</si>
  <si>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</si>
  <si>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</si>
  <si>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</si>
  <si>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</si>
  <si>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</si>
  <si>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</si>
  <si>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</si>
  <si>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</si>
  <si>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</si>
  <si>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</si>
  <si>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</si>
  <si>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</si>
  <si>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</si>
  <si>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</si>
  <si>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</si>
  <si>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</si>
  <si>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</si>
  <si>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</si>
  <si>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</si>
  <si>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</si>
  <si>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</si>
  <si>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</si>
  <si>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</si>
  <si>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</si>
  <si>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</si>
  <si>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</si>
  <si>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</si>
  <si>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</si>
  <si>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</si>
  <si>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</si>
  <si>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</si>
  <si>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</si>
  <si>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</si>
  <si>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</si>
  <si>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</si>
  <si>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</si>
  <si>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</si>
  <si>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</si>
  <si>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</si>
  <si>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</si>
  <si>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</si>
  <si>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</si>
  <si>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</si>
  <si>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</si>
  <si>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</si>
  <si>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</si>
  <si>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</si>
  <si>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</si>
  <si>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</si>
  <si>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</si>
  <si>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</si>
  <si>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</si>
  <si>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</si>
  <si>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</si>
  <si>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</si>
  <si>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</si>
  <si>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</si>
  <si>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</si>
  <si>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</si>
  <si>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</si>
  <si>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</si>
  <si>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</si>
  <si>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</si>
  <si>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</si>
  <si>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</si>
  <si>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</si>
  <si>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</si>
  <si>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</si>
  <si>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</si>
  <si>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</si>
  <si>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</si>
  <si>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</si>
  <si>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</si>
  <si>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</si>
  <si>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</si>
  <si>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</si>
  <si>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</si>
  <si>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</si>
  <si>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</si>
  <si>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</si>
  <si>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</si>
  <si>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</si>
  <si>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</si>
  <si>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</si>
  <si>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</si>
  <si>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</si>
  <si>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</si>
  <si>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</si>
  <si>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</si>
  <si>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</si>
  <si>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</si>
  <si>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</si>
  <si>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</si>
  <si>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</si>
  <si>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</si>
  <si>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</si>
  <si>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</si>
  <si>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</si>
  <si>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</si>
  <si>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</si>
  <si>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</si>
  <si>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</si>
  <si>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</si>
  <si>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</si>
  <si>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</si>
  <si>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</si>
  <si>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</si>
  <si>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</si>
  <si>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</si>
  <si>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</si>
  <si>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</si>
  <si>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</si>
  <si>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</si>
  <si>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</si>
  <si>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</si>
  <si>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</si>
  <si>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</si>
  <si>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</si>
  <si>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</si>
  <si>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</si>
  <si>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</si>
  <si>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</si>
  <si>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</si>
  <si>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</si>
  <si>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</si>
  <si>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</si>
  <si>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</si>
  <si>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</si>
  <si>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</si>
  <si>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</si>
  <si>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</si>
  <si>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</si>
  <si>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</si>
  <si>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</si>
  <si>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</si>
  <si>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</si>
  <si>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</si>
  <si>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</si>
  <si>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</si>
  <si>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</si>
  <si>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</si>
  <si>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</si>
  <si>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</si>
  <si>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</si>
  <si>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</si>
  <si>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</si>
  <si>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</si>
  <si>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</si>
  <si>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</si>
  <si>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</si>
  <si>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</si>
  <si>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</si>
  <si>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</si>
  <si>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</si>
  <si>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</si>
  <si>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</si>
  <si>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</si>
  <si>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</si>
  <si>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</si>
  <si>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</si>
  <si>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</si>
  <si>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</si>
  <si>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</si>
  <si>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</si>
  <si>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</si>
  <si>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</si>
  <si>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</si>
  <si>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</si>
  <si>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</si>
  <si>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</si>
  <si>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</si>
  <si>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</si>
  <si>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</si>
  <si>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</si>
  <si>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</si>
  <si>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</si>
  <si>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</si>
  <si>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</si>
  <si>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</si>
  <si>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</si>
  <si>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</si>
  <si>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</si>
  <si>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</si>
  <si>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</si>
  <si>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</si>
  <si>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</si>
  <si>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</si>
  <si>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</si>
  <si>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</si>
  <si>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</si>
  <si>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</si>
  <si>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</si>
  <si>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</si>
  <si>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</si>
  <si>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</si>
  <si>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</si>
  <si>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</si>
  <si>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</si>
  <si>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</si>
  <si>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</si>
  <si>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</si>
  <si>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</si>
  <si>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</si>
  <si>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</si>
  <si>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</si>
  <si>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</si>
  <si>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</si>
  <si>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</si>
  <si>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</si>
  <si>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</si>
  <si>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</si>
  <si>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</si>
  <si>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</si>
  <si>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</si>
  <si>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</si>
  <si>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</si>
  <si>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</si>
  <si>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</si>
  <si>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</si>
  <si>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</si>
  <si>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</si>
  <si>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</si>
  <si>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</si>
  <si>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</si>
  <si>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</si>
  <si>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</si>
  <si>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</si>
  <si>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</si>
  <si>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</si>
  <si>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</si>
  <si>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</si>
  <si>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</si>
  <si>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</si>
  <si>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</si>
  <si>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</si>
  <si>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</si>
  <si>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</si>
  <si>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</si>
  <si>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</si>
  <si>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</si>
  <si>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</si>
  <si>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</si>
  <si>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</si>
  <si>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</si>
  <si>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</si>
  <si>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</si>
  <si>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</si>
  <si>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</si>
  <si>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</si>
  <si>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</si>
  <si>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</si>
  <si>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</si>
  <si>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</si>
  <si>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</si>
  <si>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</si>
  <si>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</si>
  <si>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</si>
  <si>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</si>
  <si>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</si>
  <si>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</si>
  <si>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</si>
  <si>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</si>
  <si>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</si>
  <si>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</si>
  <si>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</si>
  <si>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</si>
  <si>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</si>
  <si>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</si>
  <si>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</si>
  <si>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</si>
  <si>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</si>
  <si>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</si>
  <si>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</si>
  <si>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</si>
  <si>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</si>
  <si>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</si>
  <si>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</si>
  <si>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</si>
  <si>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</si>
  <si>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</si>
  <si>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</si>
  <si>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</si>
  <si>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</si>
  <si>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</si>
  <si>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</si>
  <si>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</si>
  <si>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</si>
  <si>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</si>
  <si>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</si>
  <si>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</si>
  <si>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</si>
  <si>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</si>
  <si>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</si>
  <si>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</si>
  <si>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</si>
  <si>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</si>
  <si>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</si>
  <si>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</si>
  <si>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</si>
  <si>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</si>
  <si>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</si>
  <si>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</si>
  <si>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</si>
  <si>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</si>
  <si>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</si>
  <si>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</si>
  <si>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</si>
  <si>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</si>
  <si>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</si>
  <si>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</si>
  <si>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</si>
  <si>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</si>
  <si>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</si>
  <si>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</si>
  <si>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</si>
  <si>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</si>
  <si>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</si>
  <si>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</si>
  <si>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</si>
  <si>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</si>
  <si>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</si>
  <si>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</si>
  <si>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</si>
  <si>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</si>
  <si>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</si>
  <si>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</si>
  <si>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</si>
  <si>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</si>
  <si>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</si>
  <si>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</si>
  <si>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</si>
  <si>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</si>
  <si>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</si>
  <si>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</si>
  <si>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</si>
  <si>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</si>
  <si>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</si>
  <si>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</si>
  <si>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</si>
  <si>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</si>
  <si>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</si>
  <si>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</si>
  <si>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</si>
  <si>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</si>
  <si>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</si>
  <si>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</si>
  <si>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</si>
  <si>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</si>
  <si>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</si>
  <si>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</si>
  <si>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</si>
  <si>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</si>
  <si>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</si>
  <si>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</si>
  <si>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</si>
  <si>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</si>
  <si>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</si>
  <si>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</si>
  <si>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</si>
  <si>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</si>
  <si>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</si>
  <si>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</si>
  <si>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</si>
  <si>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</si>
  <si>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</si>
  <si>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</si>
  <si>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</si>
  <si>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</si>
  <si>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</si>
  <si>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</si>
  <si>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</si>
  <si>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</si>
  <si>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</si>
  <si>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</si>
  <si>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</si>
  <si>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</si>
  <si>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</si>
  <si>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</si>
  <si>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</si>
  <si>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</si>
  <si>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</si>
  <si>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</si>
  <si>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</si>
  <si>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</si>
  <si>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</si>
  <si>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</si>
  <si>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</si>
  <si>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</si>
  <si>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</si>
  <si>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</si>
  <si>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</si>
  <si>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</si>
  <si>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</si>
  <si>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</si>
  <si>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</si>
  <si>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</si>
  <si>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</si>
  <si>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</si>
  <si>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</si>
  <si>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</si>
  <si>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</si>
  <si>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</si>
  <si>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</si>
  <si>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</si>
  <si>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</si>
  <si>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</si>
  <si>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</si>
  <si>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</si>
  <si>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</si>
  <si>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</si>
  <si>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</si>
  <si>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</si>
  <si>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</si>
  <si>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</si>
  <si>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</si>
  <si>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</si>
  <si>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</si>
  <si>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</si>
  <si>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</si>
  <si>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</si>
  <si>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</si>
  <si>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</si>
  <si>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</si>
  <si>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</si>
  <si>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</si>
  <si>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</si>
  <si>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</si>
  <si>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</si>
  <si>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</si>
  <si>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</si>
  <si>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</si>
  <si>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</si>
  <si>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</si>
  <si>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</si>
  <si>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</si>
  <si>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</si>
  <si>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</si>
  <si>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</si>
  <si>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</si>
  <si>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</si>
  <si>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</si>
  <si>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</si>
  <si>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</si>
  <si>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</si>
  <si>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</si>
  <si>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</si>
  <si>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</si>
  <si>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</si>
  <si>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</si>
  <si>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</si>
  <si>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</si>
  <si>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</si>
  <si>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</si>
  <si>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</si>
  <si>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</si>
  <si>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</si>
  <si>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</si>
  <si>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</si>
  <si>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</si>
  <si>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</si>
  <si>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</si>
  <si>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</si>
  <si>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</si>
  <si>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</si>
  <si>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</si>
  <si>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</si>
  <si>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</si>
  <si>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</si>
  <si>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</si>
  <si>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</si>
  <si>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</si>
  <si>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</si>
  <si>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</si>
  <si>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</si>
  <si>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</si>
  <si>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</si>
  <si>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</si>
  <si>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</si>
  <si>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</si>
  <si>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</si>
  <si>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</si>
  <si>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</si>
  <si>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</si>
  <si>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</si>
  <si>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</si>
  <si>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</si>
  <si>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</si>
  <si>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</si>
  <si>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</si>
  <si>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</si>
  <si>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</si>
  <si>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</si>
  <si>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</si>
  <si>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</si>
  <si>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</si>
  <si>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</si>
  <si>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</si>
  <si>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</si>
  <si>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</si>
  <si>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</si>
  <si>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</si>
  <si>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</si>
  <si>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</si>
  <si>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</si>
  <si>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</si>
  <si>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</si>
  <si>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</si>
  <si>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</si>
  <si>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</si>
  <si>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</si>
  <si>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</si>
  <si>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</si>
  <si>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</si>
  <si>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</si>
  <si>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</si>
  <si>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</si>
  <si>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</si>
  <si>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</si>
  <si>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</si>
  <si>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</si>
  <si>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</si>
  <si>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</si>
  <si>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</si>
  <si>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</si>
  <si>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</si>
  <si>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</si>
  <si>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</si>
  <si>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</si>
  <si>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</si>
  <si>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</si>
  <si>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</si>
  <si>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</si>
  <si>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</si>
  <si>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</si>
  <si>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</si>
  <si>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</si>
  <si>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</si>
  <si>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</si>
  <si>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</si>
  <si>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</si>
  <si>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</si>
  <si>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</si>
  <si>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</si>
  <si>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</si>
  <si>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</si>
  <si>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</si>
  <si>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</si>
  <si>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</si>
  <si>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</si>
  <si>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</si>
  <si>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</si>
  <si>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</si>
  <si>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</si>
  <si>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</si>
  <si>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</si>
  <si>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</si>
  <si>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</si>
  <si>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</si>
  <si>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</si>
  <si>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</si>
  <si>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</si>
  <si>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</si>
  <si>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</si>
  <si>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</si>
  <si>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</si>
  <si>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</si>
  <si>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</si>
  <si>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</si>
  <si>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</si>
  <si>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</si>
  <si>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</si>
  <si>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</si>
  <si>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</si>
  <si>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</si>
  <si>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</si>
  <si>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</si>
  <si>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</si>
  <si>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</si>
  <si>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</si>
  <si>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</si>
  <si>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</si>
  <si>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</si>
  <si>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</si>
  <si>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</si>
  <si>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</si>
  <si>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</si>
  <si>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</si>
  <si>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</si>
  <si>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</si>
  <si>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</si>
  <si>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</si>
  <si>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</si>
  <si>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</si>
  <si>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</si>
  <si>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</si>
  <si>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</si>
  <si>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</si>
  <si>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</si>
  <si>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</si>
  <si>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</si>
  <si>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</si>
  <si>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</si>
  <si>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</si>
  <si>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</si>
  <si>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</si>
  <si>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</si>
  <si>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</si>
  <si>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</si>
  <si>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</si>
  <si>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</si>
  <si>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</si>
  <si>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</si>
  <si>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</si>
  <si>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</si>
  <si>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</si>
  <si>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</si>
  <si>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</si>
  <si>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</si>
  <si>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</si>
  <si>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</si>
  <si>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</si>
  <si>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</si>
  <si>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</si>
  <si>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</si>
  <si>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</si>
  <si>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</si>
  <si>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</si>
  <si>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</si>
  <si>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</si>
  <si>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</si>
  <si>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</si>
  <si>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</si>
  <si>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</si>
  <si>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</si>
  <si>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</si>
  <si>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</si>
  <si>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</si>
  <si>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</si>
  <si>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</si>
  <si>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</si>
  <si>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</si>
  <si>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</si>
  <si>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</si>
  <si>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</si>
  <si>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</si>
  <si>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</si>
  <si>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</si>
  <si>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</si>
  <si>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</si>
  <si>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</si>
  <si>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</si>
  <si>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</si>
  <si>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</si>
  <si>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</si>
  <si>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</si>
  <si>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</si>
  <si>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</si>
  <si>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</si>
  <si>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</si>
  <si>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</si>
  <si>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</si>
  <si>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</si>
  <si>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</si>
  <si>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</si>
  <si>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</si>
  <si>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</si>
  <si>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</si>
  <si>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</si>
  <si>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</si>
  <si>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</si>
  <si>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</si>
  <si>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</si>
  <si>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</si>
  <si>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</si>
  <si>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</si>
  <si>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</si>
  <si>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</si>
  <si>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</si>
  <si>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</si>
  <si>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</si>
  <si>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</si>
  <si>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</si>
  <si>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</si>
  <si>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</si>
  <si>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</si>
  <si>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</si>
  <si>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</si>
  <si>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</si>
  <si>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</si>
  <si>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</si>
  <si>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</si>
  <si>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</si>
  <si>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</si>
  <si>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</si>
  <si>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</si>
  <si>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</si>
  <si>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</si>
  <si>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</si>
  <si>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</si>
  <si>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</si>
  <si>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</si>
  <si>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</si>
  <si>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</si>
  <si>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</si>
  <si>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</si>
  <si>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</si>
  <si>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</si>
  <si>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</si>
  <si>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</si>
  <si>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</si>
  <si>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</si>
  <si>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</si>
  <si>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</si>
  <si>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</si>
  <si>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</si>
  <si>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</si>
  <si>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</si>
  <si>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</si>
  <si>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</si>
  <si>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</si>
  <si>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</si>
  <si>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</si>
  <si>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</si>
  <si>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</si>
  <si>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</si>
  <si>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</si>
  <si>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</si>
  <si>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</si>
  <si>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</si>
  <si>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</si>
  <si>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</si>
  <si>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</si>
  <si>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</si>
  <si>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</si>
  <si>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</si>
  <si>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</si>
  <si>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</si>
  <si>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</si>
  <si>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</si>
  <si>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</si>
  <si>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</si>
  <si>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</si>
  <si>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</si>
  <si>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</si>
  <si>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</si>
  <si>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</si>
  <si>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</si>
  <si>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</si>
  <si>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</si>
  <si>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</si>
  <si>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</si>
  <si>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</si>
  <si>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</si>
  <si>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</si>
  <si>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</si>
  <si>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</si>
  <si>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</si>
  <si>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</si>
  <si>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</si>
  <si>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</si>
  <si>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</si>
  <si>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</si>
  <si>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</si>
  <si>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</si>
  <si>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</si>
  <si>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</si>
  <si>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</si>
  <si>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</si>
  <si>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</si>
  <si>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</si>
  <si>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</si>
  <si>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</si>
  <si>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</si>
  <si>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</si>
  <si>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</si>
  <si>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</si>
  <si>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</si>
  <si>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</si>
  <si>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</si>
  <si>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</si>
  <si>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</si>
  <si>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</si>
  <si>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</si>
  <si>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</si>
  <si>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</si>
  <si>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</si>
  <si>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</si>
  <si>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</si>
  <si>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</si>
  <si>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</si>
  <si>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</si>
  <si>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</si>
  <si>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</si>
  <si>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</si>
  <si>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</si>
  <si>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</si>
  <si>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</si>
  <si>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</si>
  <si>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</si>
  <si>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</si>
  <si>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</si>
  <si>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</si>
  <si>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</si>
  <si>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</si>
  <si>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</si>
  <si>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</si>
  <si>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</si>
  <si>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</si>
  <si>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</si>
  <si>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</si>
  <si>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</si>
  <si>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</si>
  <si>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</si>
  <si>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</si>
  <si>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</si>
  <si>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</si>
  <si>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</si>
  <si>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</si>
  <si>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</si>
  <si>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</si>
  <si>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</si>
  <si>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</si>
  <si>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</si>
  <si>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</si>
  <si>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</si>
  <si>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</si>
  <si>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</si>
  <si>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</si>
  <si>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</si>
  <si>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</si>
  <si>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</si>
  <si>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</si>
  <si>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</si>
  <si>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</si>
  <si>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</si>
  <si>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</si>
  <si>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</si>
  <si>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</si>
  <si>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</si>
  <si>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</si>
  <si>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</si>
  <si>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</si>
  <si>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</si>
  <si>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</si>
  <si>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</si>
  <si>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</si>
  <si>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</si>
  <si>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</si>
  <si>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</si>
  <si>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</si>
  <si>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</si>
  <si>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</si>
  <si>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</si>
  <si>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</si>
  <si>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</si>
  <si>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</si>
  <si>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</si>
  <si>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</si>
  <si>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</si>
  <si>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</si>
  <si>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</si>
  <si>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</si>
  <si>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</si>
  <si>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</si>
  <si>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</si>
  <si>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</si>
  <si>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</si>
  <si>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</si>
  <si>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</si>
  <si>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</si>
  <si>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</si>
  <si>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</si>
  <si>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</si>
  <si>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</si>
  <si>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</si>
  <si>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</si>
  <si>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</si>
  <si>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</si>
  <si>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</si>
  <si>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</si>
  <si>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</si>
  <si>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</si>
  <si>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</si>
  <si>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</si>
  <si>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</si>
  <si>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</si>
  <si>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</si>
  <si>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</si>
  <si>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</si>
  <si>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</si>
  <si>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</si>
  <si>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</si>
  <si>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</si>
  <si>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</si>
  <si>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</si>
  <si>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</si>
  <si>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</si>
  <si>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</si>
  <si>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</si>
  <si>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</si>
  <si>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</si>
  <si>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</si>
  <si>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</si>
  <si>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</si>
  <si>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</si>
  <si>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</si>
  <si>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</si>
  <si>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</si>
  <si>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</si>
  <si>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</si>
  <si>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</si>
  <si>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</si>
  <si>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</si>
  <si>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</si>
  <si>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</si>
  <si>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</si>
  <si>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</si>
  <si>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</si>
  <si>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</si>
  <si>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</si>
  <si>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</si>
  <si>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</si>
  <si>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</si>
  <si>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</si>
  <si>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</si>
  <si>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</si>
  <si>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</si>
  <si>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</si>
  <si>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</si>
  <si>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</si>
  <si>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</si>
  <si>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</si>
  <si>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</si>
  <si>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</si>
  <si>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</si>
  <si>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</si>
  <si>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</si>
  <si>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</si>
  <si>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</si>
  <si>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</si>
  <si>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</si>
  <si>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</si>
  <si>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</si>
  <si>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</si>
  <si>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</si>
  <si>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</si>
  <si>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</si>
  <si>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</si>
  <si>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</si>
  <si>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</si>
  <si>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</si>
  <si>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</si>
  <si>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</si>
  <si>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</si>
  <si>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</si>
  <si>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</si>
  <si>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</si>
  <si>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</si>
  <si>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</si>
  <si>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</si>
  <si>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</si>
  <si>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</si>
  <si>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</si>
  <si>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</si>
  <si>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</si>
  <si>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</si>
  <si>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</si>
  <si>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</si>
  <si>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</si>
  <si>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</si>
  <si>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</si>
  <si>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</si>
  <si>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</si>
  <si>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</si>
  <si>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</si>
  <si>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</si>
  <si>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</si>
  <si>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</si>
  <si>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</si>
  <si>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</si>
  <si>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</si>
  <si>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</si>
  <si>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</si>
  <si>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</si>
  <si>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</si>
  <si>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</si>
  <si>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</si>
  <si>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</si>
  <si>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</si>
  <si>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</si>
  <si>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</si>
  <si>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</si>
  <si>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</si>
  <si>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</si>
  <si>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</si>
  <si>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</si>
  <si>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</si>
  <si>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</si>
  <si>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</si>
  <si>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</si>
  <si>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</si>
  <si>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</si>
  <si>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</si>
  <si>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</si>
  <si>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</si>
  <si>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</si>
  <si>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</si>
  <si>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</si>
  <si>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</si>
  <si>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</si>
  <si>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</si>
  <si>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</si>
  <si>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</si>
  <si>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</si>
  <si>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</si>
  <si>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</si>
  <si>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</si>
  <si>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</si>
  <si>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</si>
  <si>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</si>
  <si>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</si>
  <si>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</si>
  <si>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</si>
  <si>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</si>
  <si>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</si>
  <si>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</si>
  <si>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</si>
  <si>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</si>
  <si>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</si>
  <si>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</si>
  <si>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</si>
  <si>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</si>
  <si>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</si>
  <si>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</si>
  <si>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</si>
  <si>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</si>
  <si>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</si>
  <si>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</si>
  <si>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</si>
  <si>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</si>
  <si>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</si>
  <si>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</si>
  <si>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</si>
  <si>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</si>
  <si>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</si>
  <si>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</si>
  <si>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</si>
  <si>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</si>
  <si>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</si>
  <si>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</si>
  <si>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</si>
  <si>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</si>
  <si>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</si>
  <si>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</si>
  <si>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</si>
  <si>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</si>
  <si>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</si>
  <si>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</si>
  <si>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</si>
  <si>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</si>
  <si>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</si>
  <si>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</si>
  <si>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</si>
  <si>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</si>
  <si>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</si>
  <si>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</si>
  <si>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</si>
  <si>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</si>
  <si>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</si>
  <si>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</si>
  <si>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</si>
  <si>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</si>
  <si>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</si>
  <si>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</si>
  <si>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</si>
  <si>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</si>
  <si>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</si>
  <si>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</si>
  <si>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</si>
  <si>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</si>
  <si>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</si>
  <si>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</si>
  <si>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</si>
  <si>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</si>
  <si>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</si>
  <si>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</si>
  <si>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</si>
  <si>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</si>
  <si>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</si>
  <si>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</si>
  <si>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</si>
  <si>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</si>
  <si>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</si>
  <si>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</si>
  <si>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</si>
  <si>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</si>
  <si>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</si>
  <si>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</si>
  <si>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</si>
  <si>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</si>
  <si>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</si>
  <si>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</si>
  <si>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</si>
  <si>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</si>
  <si>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</si>
  <si>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</si>
  <si>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</si>
  <si>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</si>
  <si>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</si>
  <si>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</si>
  <si>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</si>
  <si>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</si>
  <si>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</si>
  <si>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</si>
  <si>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</si>
  <si>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</si>
  <si>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</si>
  <si>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</si>
  <si>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</si>
  <si>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</si>
  <si>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</si>
  <si>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</si>
  <si>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</si>
  <si>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</si>
  <si>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</si>
  <si>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</si>
  <si>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</si>
  <si>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</si>
  <si>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</si>
  <si>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</si>
  <si>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</si>
  <si>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</si>
  <si>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</si>
  <si>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</si>
  <si>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</si>
  <si>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</si>
  <si>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</si>
  <si>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</si>
  <si>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</si>
  <si>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</si>
  <si>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</si>
  <si>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</si>
  <si>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</si>
  <si>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</si>
  <si>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</si>
  <si>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</si>
  <si>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</si>
  <si>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</si>
  <si>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</si>
  <si>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</si>
  <si>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</si>
  <si>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</si>
  <si>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</si>
  <si>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</si>
  <si>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</si>
  <si>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</si>
  <si>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</si>
  <si>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</si>
  <si>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</si>
  <si>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</si>
  <si>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</si>
  <si>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</si>
  <si>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</si>
  <si>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</si>
  <si>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</si>
  <si>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</si>
  <si>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</si>
  <si>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</si>
  <si>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</si>
  <si>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</si>
  <si>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</si>
  <si>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</si>
  <si>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</si>
  <si>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</si>
  <si>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</si>
  <si>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</si>
  <si>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</si>
  <si>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</si>
  <si>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</si>
  <si>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</si>
  <si>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</si>
  <si>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</si>
  <si>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</si>
  <si>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</si>
  <si>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</si>
  <si>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</si>
  <si>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</si>
  <si>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</si>
  <si>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</si>
  <si>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</si>
  <si>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</si>
  <si>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</si>
  <si>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</si>
  <si>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</si>
  <si>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</si>
  <si>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</si>
  <si>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</si>
  <si>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</si>
  <si>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</si>
  <si>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</si>
  <si>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</si>
  <si>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</si>
  <si>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</si>
  <si>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</si>
  <si>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</si>
  <si>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</si>
  <si>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</si>
  <si>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</si>
  <si>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</si>
  <si>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</si>
  <si>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</si>
  <si>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</si>
  <si>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</si>
  <si>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</si>
  <si>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</si>
  <si>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</si>
  <si>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</si>
  <si>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</si>
  <si>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</si>
  <si>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</si>
  <si>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</si>
  <si>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</si>
  <si>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</si>
  <si>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</si>
  <si>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</si>
  <si>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</si>
  <si>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</si>
  <si>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</si>
  <si>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</si>
  <si>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</si>
  <si>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</si>
  <si>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</si>
  <si>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</si>
  <si>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</si>
  <si>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</si>
  <si>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</si>
  <si>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</si>
  <si>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</si>
  <si>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</si>
  <si>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</si>
  <si>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</si>
  <si>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</si>
  <si>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</si>
  <si>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</si>
  <si>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</si>
  <si>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</si>
  <si>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</si>
  <si>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</si>
  <si>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</si>
  <si>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</si>
  <si>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</si>
  <si>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</si>
  <si>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</si>
  <si>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</si>
  <si>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</si>
  <si>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</si>
  <si>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</si>
  <si>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</si>
  <si>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</si>
  <si>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</si>
  <si>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</si>
  <si>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</si>
  <si>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</si>
  <si>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</si>
  <si>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</si>
  <si>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</si>
  <si>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</si>
  <si>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</si>
  <si>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</si>
  <si>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</si>
  <si>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</si>
  <si>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</si>
  <si>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</si>
  <si>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</si>
  <si>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</si>
  <si>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</si>
  <si>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</si>
  <si>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</si>
  <si>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</si>
  <si>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</si>
  <si>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</si>
  <si>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</si>
  <si>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</si>
  <si>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</si>
  <si>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</si>
  <si>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</si>
  <si>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</si>
  <si>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</si>
  <si>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</si>
  <si>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</si>
  <si>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</si>
  <si>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</si>
  <si>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</si>
  <si>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</si>
  <si>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</si>
  <si>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</si>
  <si>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</si>
  <si>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</si>
  <si>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</si>
  <si>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</si>
  <si>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</si>
  <si>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</si>
  <si>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</si>
  <si>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</si>
  <si>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</si>
  <si>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</si>
  <si>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</si>
  <si>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</si>
  <si>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</si>
  <si>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</si>
  <si>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</si>
  <si>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</si>
  <si>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</si>
  <si>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</si>
  <si>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</si>
  <si>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</si>
  <si>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</si>
  <si>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</si>
  <si>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</si>
  <si>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</si>
  <si>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</si>
  <si>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</si>
  <si>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</si>
  <si>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</si>
  <si>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</si>
  <si>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</si>
  <si>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</si>
  <si>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</si>
  <si>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</si>
  <si>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</si>
  <si>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</si>
  <si>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</si>
  <si>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</si>
  <si>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</si>
  <si>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</si>
  <si>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</si>
  <si>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</si>
  <si>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</si>
  <si>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</si>
  <si>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</si>
  <si>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</si>
  <si>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</si>
  <si>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</si>
  <si>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</si>
  <si>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</si>
  <si>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</si>
  <si>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</si>
  <si>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</si>
  <si>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</si>
  <si>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</si>
  <si>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</si>
  <si>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</si>
  <si>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</si>
  <si>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</si>
  <si>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</si>
  <si>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</si>
  <si>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</si>
  <si>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</si>
  <si>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</si>
  <si>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</si>
  <si>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</si>
  <si>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</si>
  <si>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</si>
  <si>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</si>
  <si>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</si>
  <si>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</si>
  <si>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</si>
  <si>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</si>
  <si>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</si>
  <si>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</si>
  <si>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</si>
  <si>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</si>
  <si>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</si>
  <si>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</si>
  <si>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</si>
  <si>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</si>
  <si>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</si>
  <si>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</si>
  <si>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</si>
  <si>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</si>
  <si>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</si>
  <si>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</si>
  <si>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</si>
  <si>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</si>
  <si>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</si>
  <si>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</si>
  <si>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</si>
  <si>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</si>
  <si>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</si>
  <si>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</si>
  <si>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</si>
  <si>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</si>
  <si>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</si>
  <si>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</si>
  <si>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</si>
  <si>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</si>
  <si>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</si>
  <si>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</si>
  <si>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</si>
  <si>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</si>
  <si>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</si>
  <si>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</si>
  <si>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</si>
  <si>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</si>
  <si>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</si>
  <si>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</si>
  <si>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</si>
  <si>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</si>
  <si>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</si>
  <si>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</si>
  <si>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</si>
  <si>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</si>
  <si>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</si>
  <si>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</si>
  <si>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</si>
  <si>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</si>
  <si>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</si>
  <si>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</si>
  <si>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</si>
  <si>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</si>
  <si>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</si>
  <si>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</si>
  <si>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</si>
  <si>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</si>
  <si>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</si>
  <si>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</si>
  <si>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</si>
  <si>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</si>
  <si>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</si>
  <si>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</si>
  <si>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</si>
  <si>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</si>
  <si>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</si>
  <si>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</si>
  <si>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</si>
  <si>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</si>
  <si>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</si>
  <si>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</si>
  <si>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</si>
  <si>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</si>
  <si>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</si>
  <si>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</si>
  <si>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</si>
  <si>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</si>
  <si>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</si>
  <si>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</si>
  <si>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</si>
  <si>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</si>
  <si>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</si>
  <si>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</si>
  <si>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</si>
  <si>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</si>
  <si>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</si>
  <si>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</si>
  <si>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</si>
  <si>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</si>
  <si>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</si>
  <si>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</si>
  <si>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</si>
  <si>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</si>
  <si>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</si>
  <si>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</si>
  <si>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</si>
  <si>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</si>
  <si>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</si>
  <si>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</si>
  <si>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</si>
  <si>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</si>
  <si>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</si>
  <si>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</si>
  <si>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</si>
  <si>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</si>
  <si>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</si>
  <si>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</si>
  <si>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</si>
  <si>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</si>
  <si>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</si>
  <si>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</si>
  <si>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</si>
  <si>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</si>
  <si>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</si>
  <si>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</si>
  <si>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</si>
  <si>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</si>
  <si>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</si>
  <si>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</si>
  <si>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</si>
  <si>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</si>
  <si>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</si>
  <si>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</si>
  <si>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</si>
  <si>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</si>
  <si>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</si>
  <si>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</si>
  <si>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</si>
  <si>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</si>
  <si>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</si>
  <si>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</si>
  <si>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</si>
  <si>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</si>
  <si>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</si>
  <si>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</si>
  <si>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</si>
  <si>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</si>
  <si>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</si>
  <si>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</si>
  <si>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</si>
  <si>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</si>
  <si>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</si>
  <si>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</si>
  <si>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</si>
  <si>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</si>
  <si>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</si>
  <si>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</si>
  <si>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</si>
  <si>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</si>
  <si>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</si>
  <si>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</si>
  <si>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</si>
  <si>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</si>
  <si>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</si>
  <si>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</si>
  <si>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</si>
  <si>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</si>
  <si>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</si>
  <si>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</si>
  <si>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</si>
  <si>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</si>
  <si>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</si>
  <si>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</si>
  <si>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</si>
  <si>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</si>
  <si>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</si>
  <si>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</si>
  <si>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</si>
  <si>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</si>
  <si>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</si>
  <si>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</si>
  <si>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</si>
  <si>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</si>
  <si>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</si>
  <si>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</si>
  <si>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</si>
  <si>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</si>
  <si>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</si>
  <si>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</si>
  <si>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</si>
  <si>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</si>
  <si>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</si>
  <si>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</si>
  <si>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</si>
  <si>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</si>
  <si>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</si>
  <si>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</si>
  <si>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</si>
  <si>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</si>
  <si>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</si>
  <si>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</si>
  <si>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</si>
  <si>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</si>
  <si>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</si>
  <si>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</si>
  <si>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</si>
  <si>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</si>
  <si>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</si>
  <si>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</si>
  <si>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</si>
  <si>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</si>
  <si>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</si>
  <si>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</si>
  <si>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</si>
  <si>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</si>
  <si>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</si>
  <si>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</si>
  <si>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</si>
  <si>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</si>
  <si>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</si>
  <si>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</si>
  <si>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</si>
  <si>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</si>
  <si>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</si>
  <si>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</si>
  <si>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</si>
  <si>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</si>
  <si>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</si>
  <si>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</si>
  <si>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</si>
  <si>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</si>
  <si>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</si>
  <si>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</si>
  <si>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</si>
  <si>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</si>
  <si>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</si>
  <si>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</si>
  <si>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</si>
  <si>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</si>
  <si>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</si>
  <si>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</si>
  <si>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</si>
  <si>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</si>
  <si>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</si>
  <si>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</si>
  <si>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</si>
  <si>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</si>
  <si>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</si>
  <si>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</si>
  <si>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</si>
  <si>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</si>
  <si>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</si>
  <si>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</si>
  <si>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</si>
  <si>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</si>
  <si>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</si>
  <si>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</si>
  <si>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</si>
  <si>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</si>
  <si>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</si>
  <si>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</si>
  <si>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</si>
  <si>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</si>
  <si>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</si>
  <si>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</si>
  <si>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</si>
  <si>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</si>
  <si>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</si>
  <si>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</si>
  <si>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</si>
  <si>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</si>
  <si>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</si>
  <si>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</si>
  <si>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</si>
  <si>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</si>
  <si>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</si>
  <si>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</si>
  <si>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</si>
  <si>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</si>
  <si>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</si>
  <si>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</si>
  <si>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</si>
  <si>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</si>
  <si>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</si>
  <si>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</si>
  <si>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</si>
  <si>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</si>
  <si>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</si>
  <si>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</si>
  <si>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</si>
  <si>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</si>
  <si>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</si>
  <si>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</si>
  <si>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</si>
  <si>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</si>
  <si>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</si>
  <si>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</si>
  <si>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</si>
  <si>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</si>
  <si>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</si>
  <si>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</si>
  <si>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</si>
  <si>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</si>
  <si>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</si>
  <si>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</si>
  <si>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</si>
  <si>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</si>
  <si>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</si>
  <si>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</si>
  <si>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</si>
  <si>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</si>
  <si>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</si>
  <si>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</si>
  <si>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</si>
  <si>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</si>
  <si>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</si>
  <si>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</si>
  <si>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</si>
  <si>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</si>
  <si>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</si>
  <si>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</si>
  <si>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</si>
  <si>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</si>
  <si>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</si>
  <si>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</si>
  <si>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</si>
  <si>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</si>
  <si>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</si>
  <si>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</si>
  <si>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</si>
  <si>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</si>
  <si>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</si>
  <si>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</si>
  <si>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</si>
  <si>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</si>
  <si>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</si>
  <si>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</si>
  <si>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</si>
  <si>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</si>
  <si>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</si>
  <si>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</si>
  <si>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</si>
  <si>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</si>
  <si>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</si>
  <si>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</si>
  <si>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</si>
  <si>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</si>
  <si>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</si>
  <si>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</si>
  <si>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</si>
  <si>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</si>
  <si>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</si>
  <si>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</si>
  <si>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</si>
  <si>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</si>
  <si>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</si>
  <si>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</si>
  <si>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</si>
  <si>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</si>
  <si>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</si>
  <si>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</si>
  <si>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</si>
  <si>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</si>
  <si>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</si>
  <si>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</si>
  <si>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</si>
  <si>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</si>
  <si>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</si>
  <si>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</si>
  <si>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</si>
  <si>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</si>
  <si>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</si>
  <si>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</si>
  <si>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</si>
  <si>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</si>
  <si>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</si>
  <si>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</si>
  <si>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</si>
  <si>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</si>
  <si>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</si>
  <si>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</si>
  <si>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</si>
  <si>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</si>
  <si>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</si>
  <si>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</si>
  <si>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</si>
  <si>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</si>
  <si>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</si>
  <si>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</si>
  <si>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</si>
  <si>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</si>
  <si>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</si>
  <si>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</si>
  <si>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</si>
  <si>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</si>
  <si>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</si>
  <si>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</si>
  <si>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</si>
  <si>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</si>
  <si>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</si>
  <si>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</si>
  <si>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</si>
  <si>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</si>
  <si>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</si>
  <si>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</si>
  <si>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</si>
  <si>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</si>
  <si>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</si>
  <si>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</si>
  <si>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</si>
  <si>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</si>
  <si>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</si>
  <si>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</si>
  <si>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</si>
  <si>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</si>
  <si>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</si>
  <si>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</si>
  <si>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</si>
  <si>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</si>
  <si>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</si>
  <si>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</si>
  <si>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</si>
  <si>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</si>
  <si>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</si>
  <si>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</si>
  <si>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</si>
  <si>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</si>
  <si>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</si>
  <si>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</si>
  <si>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</si>
  <si>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</si>
  <si>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</si>
  <si>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</si>
  <si>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</si>
  <si>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</si>
  <si>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</si>
  <si>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</si>
  <si>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</si>
  <si>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</si>
  <si>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</si>
  <si>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</si>
  <si>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</si>
  <si>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</si>
  <si>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</si>
  <si>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</si>
  <si>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</si>
  <si>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</si>
  <si>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</si>
  <si>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</si>
  <si>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</si>
  <si>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</si>
  <si>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</si>
  <si>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</si>
  <si>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</si>
  <si>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</si>
  <si>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</si>
  <si>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</si>
  <si>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</si>
  <si>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</si>
  <si>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</si>
  <si>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</si>
  <si>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</si>
  <si>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</si>
  <si>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</si>
  <si>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</si>
  <si>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</si>
  <si>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</si>
  <si>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</si>
  <si>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</si>
  <si>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</si>
  <si>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</si>
  <si>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</si>
  <si>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</si>
  <si>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</si>
  <si>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</si>
  <si>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</si>
  <si>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</si>
  <si>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</si>
  <si>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</si>
  <si>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</si>
  <si>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</si>
  <si>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</si>
  <si>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</si>
  <si>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</si>
  <si>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</si>
  <si>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</si>
  <si>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</si>
  <si>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</si>
  <si>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</si>
  <si>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</si>
  <si>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</si>
  <si>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</si>
  <si>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</si>
  <si>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</si>
  <si>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</si>
  <si>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</si>
  <si>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</si>
  <si>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</si>
  <si>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</si>
  <si>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</si>
  <si>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</si>
  <si>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</si>
  <si>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</si>
  <si>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</si>
  <si>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</si>
  <si>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</si>
  <si>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</si>
  <si>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</si>
  <si>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</si>
  <si>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</si>
  <si>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</si>
  <si>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</si>
  <si>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</si>
  <si>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</si>
  <si>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</si>
  <si>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</si>
  <si>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</si>
  <si>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</si>
  <si>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</si>
  <si>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</si>
  <si>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</si>
  <si>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</si>
  <si>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</si>
  <si>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</si>
  <si>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</si>
  <si>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</si>
  <si>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</si>
  <si>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</si>
  <si>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</si>
  <si>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</si>
  <si>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</si>
  <si>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</si>
  <si>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</si>
  <si>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</si>
  <si>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</si>
  <si>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</si>
  <si>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</si>
  <si>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</si>
  <si>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</si>
  <si>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</si>
  <si>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</si>
  <si>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</si>
  <si>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</si>
  <si>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</si>
  <si>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</si>
  <si>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</si>
  <si>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</si>
  <si>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</si>
  <si>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</si>
  <si>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</si>
  <si>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</si>
  <si>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</si>
  <si>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</si>
  <si>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</si>
  <si>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</si>
  <si>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</si>
  <si>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</si>
  <si>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</si>
  <si>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</si>
  <si>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</si>
  <si>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</si>
  <si>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</si>
  <si>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</si>
  <si>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</si>
  <si>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</si>
  <si>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</si>
  <si>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</si>
  <si>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</si>
  <si>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</si>
  <si>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</si>
  <si>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</si>
  <si>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</si>
  <si>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</si>
  <si>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</si>
  <si>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</si>
  <si>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</si>
  <si>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</si>
  <si>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</si>
  <si>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</si>
  <si>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</si>
  <si>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</si>
  <si>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</si>
  <si>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</si>
  <si>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</si>
  <si>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</si>
  <si>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</si>
  <si>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</si>
  <si>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</si>
  <si>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</si>
  <si>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</si>
  <si>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</si>
  <si>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</si>
  <si>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</si>
  <si>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</si>
  <si>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</si>
  <si>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</si>
  <si>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</si>
  <si>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</si>
  <si>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</si>
  <si>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</si>
  <si>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</si>
  <si>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</si>
  <si>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</si>
  <si>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</si>
  <si>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</si>
  <si>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</si>
  <si>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</si>
  <si>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</si>
  <si>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</si>
  <si>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</si>
  <si>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</si>
  <si>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</si>
  <si>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</si>
  <si>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</si>
  <si>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</si>
  <si>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</si>
  <si>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</si>
  <si>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</si>
  <si>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</si>
  <si>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</si>
  <si>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</si>
  <si>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</si>
  <si>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</si>
  <si>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</si>
  <si>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</si>
  <si>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</si>
  <si>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</si>
  <si>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</si>
  <si>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</si>
  <si>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</si>
  <si>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</si>
  <si>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</si>
  <si>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</si>
  <si>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</si>
  <si>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</si>
  <si>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</si>
  <si>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</si>
  <si>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</si>
  <si>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</si>
  <si>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</si>
  <si>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</si>
  <si>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</si>
  <si>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</si>
  <si>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</si>
  <si>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</si>
  <si>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</si>
  <si>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</si>
  <si>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</si>
  <si>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</si>
  <si>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</si>
  <si>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</si>
  <si>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</si>
  <si>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</si>
  <si>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</si>
  <si>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</si>
  <si>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</si>
  <si>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</si>
  <si>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</si>
  <si>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</si>
  <si>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</si>
  <si>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</si>
  <si>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</si>
  <si>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</si>
  <si>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</si>
  <si>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</si>
  <si>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</si>
  <si>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</si>
  <si>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</si>
  <si>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</si>
  <si>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</si>
  <si>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</si>
  <si>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</si>
  <si>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</si>
  <si>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</si>
  <si>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</si>
  <si>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</si>
  <si>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</si>
  <si>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</si>
  <si>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</si>
  <si>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</si>
  <si>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</si>
  <si>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</si>
  <si>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</si>
  <si>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</si>
  <si>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</si>
  <si>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</si>
  <si>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</si>
  <si>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</si>
  <si>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</si>
  <si>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</si>
  <si>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</si>
  <si>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</si>
  <si>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</si>
  <si>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</si>
  <si>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</si>
  <si>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</si>
  <si>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</si>
  <si>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</si>
  <si>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</si>
  <si>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</si>
  <si>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</si>
  <si>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</si>
  <si>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</si>
  <si>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</si>
  <si>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</si>
  <si>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</si>
  <si>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</si>
  <si>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</si>
  <si>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</si>
  <si>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</si>
  <si>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</si>
  <si>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</si>
  <si>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</si>
  <si>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</si>
  <si>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</si>
  <si>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</si>
  <si>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</si>
  <si>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</si>
  <si>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</si>
  <si>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</si>
  <si>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</si>
  <si>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</si>
  <si>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</si>
  <si>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</si>
  <si>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</si>
  <si>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</si>
  <si>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</si>
  <si>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</si>
  <si>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</si>
  <si>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</si>
  <si>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</si>
  <si>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</si>
  <si>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</si>
  <si>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</si>
  <si>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</si>
  <si>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</si>
  <si>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</si>
  <si>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</si>
  <si>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</si>
  <si>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</si>
  <si>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</si>
  <si>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</si>
  <si>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</si>
  <si>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</si>
  <si>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</si>
  <si>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</si>
  <si>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</si>
  <si>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</si>
  <si>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</si>
  <si>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</si>
  <si>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</si>
  <si>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</si>
  <si>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</si>
  <si>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</si>
  <si>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</si>
  <si>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</si>
  <si>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</si>
  <si>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</si>
  <si>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</si>
  <si>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</si>
  <si>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</si>
  <si>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</si>
  <si>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</si>
  <si>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</si>
  <si>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</si>
  <si>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</si>
  <si>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</si>
  <si>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</si>
  <si>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</si>
  <si>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</si>
  <si>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</si>
  <si>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</si>
  <si>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</si>
  <si>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</si>
  <si>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</si>
  <si>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</si>
  <si>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</si>
  <si>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</si>
  <si>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</si>
  <si>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</si>
  <si>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</si>
  <si>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</si>
  <si>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</si>
  <si>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</si>
  <si>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</si>
  <si>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</si>
  <si>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</si>
  <si>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</si>
  <si>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</si>
  <si>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</si>
  <si>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</si>
  <si>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</si>
  <si>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</si>
  <si>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</si>
  <si>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</si>
  <si>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</si>
  <si>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</si>
  <si>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</si>
  <si>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</si>
  <si>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</si>
  <si>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</si>
  <si>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</si>
  <si>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</si>
  <si>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</si>
  <si>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</si>
  <si>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</si>
  <si>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</si>
  <si>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</si>
  <si>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</si>
  <si>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</si>
  <si>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</si>
  <si>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</si>
  <si>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</si>
  <si>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</si>
  <si>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</si>
  <si>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</si>
  <si>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</si>
  <si>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</si>
  <si>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</si>
  <si>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</si>
  <si>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</si>
  <si>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</si>
  <si>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</si>
  <si>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</si>
  <si>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</si>
  <si>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</si>
  <si>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</si>
  <si>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</si>
  <si>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</si>
  <si>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</si>
  <si>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</si>
  <si>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</si>
  <si>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</si>
  <si>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</si>
  <si>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</si>
  <si>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</si>
  <si>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</si>
  <si>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</si>
  <si>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</si>
  <si>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</si>
  <si>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</si>
  <si>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</si>
  <si>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</si>
  <si>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</si>
  <si>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</si>
  <si>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</si>
  <si>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</si>
  <si>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</si>
  <si>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</si>
  <si>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</si>
  <si>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</si>
  <si>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</si>
  <si>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</si>
  <si>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</si>
  <si>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</si>
  <si>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</si>
  <si>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</si>
  <si>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</si>
  <si>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</si>
  <si>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</si>
  <si>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</si>
  <si>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</si>
  <si>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</si>
  <si>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</si>
  <si>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</si>
  <si>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</si>
  <si>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</si>
  <si>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</si>
  <si>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</si>
  <si>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</si>
  <si>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</si>
  <si>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</si>
  <si>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</si>
  <si>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</si>
  <si>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</si>
  <si>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</si>
  <si>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</si>
  <si>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</si>
  <si>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</si>
  <si>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</si>
  <si>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</si>
  <si>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</si>
  <si>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</si>
  <si>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</si>
  <si>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</si>
  <si>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</si>
  <si>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</si>
  <si>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</si>
  <si>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</si>
  <si>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</si>
  <si>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</si>
  <si>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</si>
  <si>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</si>
  <si>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</si>
  <si>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</si>
  <si>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</si>
  <si>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</si>
  <si>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</si>
  <si>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</si>
  <si>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</si>
  <si>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</si>
  <si>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</si>
  <si>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</si>
  <si>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</si>
  <si>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</si>
  <si>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</si>
  <si>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</si>
  <si>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</si>
  <si>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</si>
  <si>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</si>
  <si>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</si>
  <si>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</si>
  <si>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</si>
  <si>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</si>
  <si>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</si>
  <si>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</si>
  <si>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</si>
  <si>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</si>
  <si>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</si>
  <si>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</si>
  <si>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</si>
  <si>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</si>
  <si>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</si>
  <si>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</si>
  <si>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</si>
  <si>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</si>
  <si>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</si>
  <si>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</si>
  <si>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</si>
  <si>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</si>
  <si>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</si>
  <si>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</si>
  <si>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</si>
  <si>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</si>
  <si>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</si>
  <si>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</si>
  <si>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</si>
  <si>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</si>
  <si>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</si>
  <si>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</si>
  <si>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</si>
  <si>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</si>
  <si>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</si>
  <si>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</si>
  <si>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</si>
  <si>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</si>
  <si>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</si>
  <si>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</si>
  <si>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</si>
  <si>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</si>
  <si>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</si>
  <si>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</si>
  <si>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</si>
  <si>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</si>
  <si>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</si>
  <si>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</si>
  <si>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</si>
  <si>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</si>
  <si>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</si>
  <si>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</si>
  <si>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</si>
  <si>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</si>
  <si>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</si>
  <si>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</si>
  <si>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</si>
  <si>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</si>
  <si>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</si>
  <si>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</si>
  <si>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</si>
  <si>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</si>
  <si>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</si>
  <si>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</si>
  <si>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</si>
  <si>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</si>
  <si>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</si>
  <si>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</si>
  <si>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</si>
  <si>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</si>
  <si>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</si>
  <si>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</si>
  <si>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</si>
  <si>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</si>
  <si>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</si>
  <si>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</si>
  <si>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</si>
  <si>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</si>
  <si>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</si>
  <si>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</si>
  <si>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</si>
  <si>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</si>
  <si>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</si>
  <si>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</si>
  <si>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</si>
  <si>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</si>
  <si>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</si>
  <si>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</si>
  <si>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</si>
  <si>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</si>
  <si>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</si>
  <si>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</si>
  <si>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</si>
  <si>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</si>
  <si>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</si>
  <si>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</si>
  <si>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</si>
  <si>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</si>
  <si>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</si>
  <si>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</si>
  <si>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</si>
  <si>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</si>
  <si>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</si>
  <si>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</si>
  <si>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</si>
  <si>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</si>
  <si>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</si>
  <si>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</si>
  <si>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</si>
  <si>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</si>
  <si>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</si>
  <si>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</si>
  <si>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</si>
  <si>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</si>
  <si>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</si>
  <si>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</si>
  <si>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</si>
  <si>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</si>
  <si>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</si>
  <si>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</si>
  <si>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</si>
  <si>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</si>
  <si>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</si>
  <si>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</si>
  <si>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</si>
  <si>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</si>
  <si>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</si>
  <si>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</si>
  <si>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</si>
  <si>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</si>
  <si>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</si>
  <si>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</si>
  <si>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</si>
  <si>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</si>
  <si>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</si>
  <si>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</si>
  <si>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</si>
  <si>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</si>
  <si>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</si>
  <si>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</si>
  <si>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</si>
  <si>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</si>
  <si>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</si>
  <si>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</si>
  <si>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</si>
  <si>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</si>
  <si>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</si>
  <si>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</si>
  <si>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</si>
  <si>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</si>
  <si>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</si>
  <si>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</si>
  <si>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</si>
  <si>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</si>
  <si>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</si>
  <si>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</si>
  <si>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</si>
  <si>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</si>
  <si>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</si>
  <si>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</si>
  <si>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</si>
  <si>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</si>
  <si>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</si>
  <si>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</si>
  <si>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</si>
  <si>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</si>
  <si>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</si>
  <si>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</si>
  <si>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</si>
  <si>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</si>
  <si>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</si>
  <si>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</si>
  <si>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</si>
  <si>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</si>
  <si>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</si>
  <si>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</si>
  <si>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</si>
  <si>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</si>
  <si>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</si>
  <si>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</si>
  <si>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</si>
  <si>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</si>
  <si>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</si>
  <si>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</si>
  <si>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</si>
  <si>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</si>
  <si>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</si>
  <si>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</si>
  <si>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</si>
  <si>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</si>
  <si>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</si>
  <si>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</si>
  <si>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</si>
  <si>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</si>
  <si>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</si>
  <si>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</si>
  <si>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</si>
  <si>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</si>
  <si>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</si>
  <si>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</si>
  <si>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</si>
  <si>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</si>
  <si>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</si>
  <si>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</si>
  <si>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</si>
  <si>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</si>
  <si>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</si>
  <si>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</si>
  <si>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</si>
  <si>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</si>
  <si>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</si>
  <si>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</si>
  <si>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</si>
  <si>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</si>
  <si>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</si>
  <si>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</si>
  <si>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</si>
  <si>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</si>
  <si>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</si>
  <si>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</si>
  <si>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</si>
  <si>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</si>
  <si>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</si>
  <si>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</si>
  <si>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</si>
  <si>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</si>
  <si>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</si>
  <si>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</si>
  <si>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</si>
  <si>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</si>
  <si>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</si>
  <si>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</si>
  <si>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</si>
  <si>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</si>
  <si>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</si>
  <si>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</si>
  <si>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</si>
  <si>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</si>
  <si>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</si>
  <si>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</si>
  <si>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</si>
  <si>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</si>
  <si>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</si>
  <si>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</si>
  <si>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</si>
  <si>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</si>
  <si>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</si>
  <si>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</si>
  <si>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</si>
  <si>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</si>
  <si>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</si>
  <si>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</si>
  <si>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</si>
  <si>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</si>
  <si>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</si>
  <si>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</si>
  <si>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</si>
  <si>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</si>
  <si>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</si>
  <si>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</si>
  <si>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</si>
  <si>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</si>
  <si>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</si>
  <si>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</si>
  <si>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</si>
  <si>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</si>
  <si>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</si>
  <si>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</si>
  <si>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</si>
  <si>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</si>
  <si>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</si>
  <si>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</si>
  <si>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</si>
  <si>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</si>
  <si>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</si>
  <si>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</si>
  <si>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</si>
  <si>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</si>
  <si>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</si>
  <si>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</si>
  <si>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</si>
  <si>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</si>
  <si>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</si>
  <si>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</si>
  <si>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</si>
  <si>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</si>
  <si>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</si>
  <si>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</si>
  <si>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</si>
  <si>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</si>
  <si>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</si>
  <si>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</si>
  <si>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</si>
  <si>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</si>
  <si>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</si>
  <si>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</si>
  <si>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</si>
  <si>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</si>
  <si>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</si>
  <si>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</si>
  <si>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</si>
  <si>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</si>
  <si>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</si>
  <si>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</si>
  <si>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</si>
  <si>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</si>
  <si>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</si>
  <si>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</si>
  <si>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</si>
  <si>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</si>
  <si>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</si>
  <si>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</si>
  <si>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</si>
  <si>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</si>
  <si>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</si>
  <si>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</si>
  <si>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</si>
  <si>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</si>
  <si>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</si>
  <si>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</si>
  <si>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</si>
  <si>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</si>
  <si>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</si>
  <si>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</si>
  <si>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</si>
  <si>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</si>
  <si>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</si>
  <si>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</si>
  <si>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</si>
  <si>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</si>
  <si>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</si>
  <si>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</si>
  <si>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</si>
  <si>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</si>
  <si>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</si>
  <si>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</si>
  <si>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</si>
  <si>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</si>
  <si>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</si>
  <si>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</si>
  <si>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</si>
  <si>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</si>
  <si>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</si>
  <si>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</si>
  <si>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</si>
  <si>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</si>
  <si>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</si>
  <si>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</si>
  <si>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</si>
  <si>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</si>
  <si>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</si>
  <si>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</si>
  <si>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</si>
  <si>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</si>
  <si>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</si>
  <si>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</si>
  <si>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</si>
  <si>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</si>
  <si>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</si>
  <si>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</si>
  <si>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</si>
  <si>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</si>
  <si>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</si>
  <si>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</si>
  <si>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</si>
  <si>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</si>
  <si>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</si>
  <si>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</si>
  <si>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</si>
  <si>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</si>
  <si>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</si>
  <si>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</si>
  <si>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</si>
  <si>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</si>
  <si>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</si>
  <si>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</si>
  <si>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</si>
  <si>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</si>
  <si>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</si>
  <si>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</si>
  <si>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</si>
  <si>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</si>
  <si>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</si>
  <si>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</si>
  <si>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</si>
  <si>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</si>
  <si>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</si>
  <si>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</si>
  <si>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</si>
  <si>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</si>
  <si>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</si>
  <si>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</si>
  <si>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</si>
  <si>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</si>
  <si>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</si>
  <si>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</si>
  <si>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</si>
  <si>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</si>
  <si>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</si>
  <si>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</si>
  <si>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</si>
  <si>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</si>
  <si>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</si>
  <si>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</si>
  <si>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</si>
  <si>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</si>
  <si>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</si>
  <si>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</si>
  <si>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</si>
  <si>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</si>
  <si>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</si>
  <si>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</si>
  <si>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</si>
  <si>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</si>
  <si>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</si>
  <si>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</si>
  <si>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</si>
  <si>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</si>
  <si>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</si>
  <si>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</si>
  <si>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</si>
  <si>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</si>
  <si>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</si>
  <si>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</si>
  <si>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</si>
  <si>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</si>
  <si>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</si>
  <si>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</si>
  <si>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</si>
  <si>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</si>
  <si>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</si>
  <si>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</si>
  <si>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</si>
  <si>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</si>
  <si>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</si>
  <si>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</si>
  <si>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</si>
  <si>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</si>
  <si>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</si>
  <si>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</si>
  <si>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</si>
  <si>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</si>
  <si>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</si>
  <si>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</si>
  <si>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</si>
  <si>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</si>
  <si>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</si>
  <si>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</si>
  <si>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</si>
  <si>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</si>
  <si>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</si>
  <si>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</si>
  <si>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</si>
  <si>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</si>
  <si>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</si>
  <si>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</si>
  <si>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</si>
  <si>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</si>
  <si>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</si>
  <si>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</si>
  <si>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</si>
  <si>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</si>
  <si>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</si>
  <si>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</si>
  <si>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</si>
  <si>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</si>
  <si>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</si>
  <si>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</si>
  <si>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</si>
  <si>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</si>
  <si>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</si>
  <si>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</si>
  <si>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</si>
  <si>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</si>
  <si>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</si>
  <si>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</si>
  <si>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</si>
  <si>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</si>
  <si>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</si>
  <si>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</si>
  <si>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</si>
  <si>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</si>
  <si>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</si>
  <si>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</si>
  <si>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</si>
  <si>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</si>
  <si>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</si>
  <si>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</si>
  <si>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</si>
  <si>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</si>
  <si>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</si>
  <si>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</si>
  <si>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</si>
  <si>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</si>
  <si>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</si>
  <si>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</si>
  <si>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</si>
  <si>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</si>
  <si>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</si>
  <si>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</si>
  <si>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</si>
  <si>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</si>
  <si>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</si>
  <si>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</si>
  <si>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</si>
  <si>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</si>
  <si>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</si>
  <si>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</si>
  <si>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</si>
  <si>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</si>
  <si>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</si>
  <si>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</si>
  <si>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</si>
  <si>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</si>
  <si>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</si>
  <si>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</si>
  <si>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</si>
  <si>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</si>
  <si>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</si>
  <si>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</si>
  <si>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</si>
  <si>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</si>
  <si>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</si>
  <si>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</si>
  <si>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</si>
  <si>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</si>
  <si>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</si>
  <si>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</si>
  <si>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</si>
  <si>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</si>
  <si>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</si>
  <si>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</si>
  <si>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</si>
  <si>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</si>
  <si>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</si>
  <si>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</si>
  <si>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</si>
  <si>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</si>
  <si>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</si>
  <si>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</si>
  <si>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</si>
  <si>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</si>
  <si>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</si>
  <si>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</si>
  <si>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</si>
  <si>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</si>
  <si>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</si>
  <si>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</si>
  <si>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</si>
  <si>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</si>
  <si>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</si>
  <si>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</si>
  <si>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</si>
  <si>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</si>
  <si>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</si>
  <si>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</si>
  <si>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</si>
  <si>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</si>
  <si>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</si>
  <si>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</si>
  <si>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</si>
  <si>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</si>
  <si>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</si>
  <si>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</si>
  <si>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</si>
  <si>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</si>
  <si>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</si>
  <si>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</si>
  <si>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</si>
  <si>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</si>
  <si>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</si>
  <si>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</si>
  <si>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</si>
  <si>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</si>
  <si>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</si>
  <si>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</si>
  <si>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</si>
  <si>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</si>
  <si>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</si>
  <si>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</si>
  <si>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</si>
  <si>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</si>
  <si>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</si>
  <si>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</si>
  <si>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</si>
  <si>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</si>
  <si>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</si>
  <si>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</si>
  <si>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</si>
  <si>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</si>
  <si>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</si>
  <si>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</si>
  <si>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</si>
  <si>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</si>
  <si>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</si>
  <si>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</si>
  <si>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</si>
  <si>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</si>
  <si>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</si>
  <si>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</si>
  <si>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</si>
  <si>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</si>
  <si>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</si>
  <si>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</si>
  <si>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</si>
  <si>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</si>
  <si>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</si>
  <si>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</si>
  <si>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</si>
  <si>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</si>
  <si>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</si>
  <si>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</si>
  <si>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</si>
  <si>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</si>
  <si>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</si>
  <si>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</si>
  <si>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</si>
  <si>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</si>
  <si>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</si>
  <si>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</si>
  <si>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</si>
  <si>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</si>
  <si>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</si>
  <si>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</si>
  <si>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</si>
  <si>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</si>
  <si>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</si>
  <si>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</si>
  <si>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</si>
  <si>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</si>
  <si>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</si>
  <si>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</si>
  <si>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</si>
  <si>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</si>
  <si>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</si>
  <si>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</si>
  <si>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</si>
  <si>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</si>
  <si>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</si>
  <si>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</si>
  <si>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</si>
  <si>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</si>
  <si>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</si>
  <si>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</si>
  <si>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</si>
  <si>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</si>
  <si>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</si>
  <si>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</si>
  <si>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</si>
  <si>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</si>
  <si>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</si>
  <si>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</si>
  <si>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</si>
  <si>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</si>
  <si>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</si>
  <si>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</si>
  <si>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</si>
  <si>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</si>
  <si>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</si>
  <si>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</si>
  <si>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</si>
  <si>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</si>
  <si>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</si>
  <si>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</si>
  <si>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</si>
  <si>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</si>
  <si>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</si>
  <si>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</si>
  <si>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</si>
  <si>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</si>
  <si>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</si>
  <si>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</si>
  <si>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</si>
  <si>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</si>
  <si>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</si>
  <si>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</si>
  <si>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</si>
  <si>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</si>
  <si>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</si>
  <si>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</si>
  <si>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</si>
  <si>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</si>
  <si>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</si>
  <si>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</si>
  <si>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</si>
  <si>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</si>
  <si>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</si>
  <si>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</si>
  <si>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</si>
  <si>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</si>
  <si>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</si>
  <si>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</si>
  <si>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</si>
  <si>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</si>
  <si>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</si>
  <si>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</si>
  <si>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</si>
  <si>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</si>
  <si>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</si>
  <si>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</si>
  <si>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</si>
  <si>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</si>
  <si>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</si>
  <si>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</si>
  <si>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</si>
  <si>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</si>
  <si>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</si>
  <si>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</si>
  <si>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</si>
  <si>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</si>
  <si>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</si>
  <si>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</si>
  <si>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</si>
  <si>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</si>
  <si>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</si>
  <si>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</si>
  <si>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</si>
  <si>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</si>
  <si>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</si>
  <si>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</si>
  <si>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</si>
  <si>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</si>
  <si>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</si>
  <si>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</si>
  <si>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</si>
  <si>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</si>
  <si>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</si>
  <si>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</si>
  <si>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</si>
  <si>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</si>
  <si>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</si>
  <si>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</si>
  <si>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</si>
  <si>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</si>
  <si>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</si>
  <si>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</si>
  <si>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</si>
  <si>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</si>
  <si>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</si>
  <si>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</si>
  <si>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</si>
  <si>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</si>
  <si>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</si>
  <si>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</si>
  <si>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</si>
  <si>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</si>
  <si>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</si>
  <si>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</si>
  <si>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</si>
  <si>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</si>
  <si>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</si>
  <si>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</si>
  <si>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</si>
  <si>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</si>
  <si>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</si>
  <si>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</si>
  <si>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</si>
  <si>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</si>
  <si>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</si>
  <si>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</si>
  <si>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</si>
  <si>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</si>
  <si>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</si>
  <si>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</si>
  <si>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</si>
  <si>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</si>
  <si>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</si>
  <si>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</si>
  <si>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</si>
  <si>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</si>
  <si>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</si>
  <si>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</si>
  <si>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</si>
  <si>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</si>
  <si>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</si>
  <si>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</si>
  <si>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</si>
  <si>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</si>
  <si>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</si>
  <si>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</si>
  <si>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</si>
  <si>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</si>
  <si>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</si>
  <si>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</si>
  <si>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</si>
  <si>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</si>
  <si>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</si>
  <si>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</si>
  <si>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</si>
  <si>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</si>
  <si>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</si>
  <si>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</si>
  <si>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</si>
  <si>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</si>
  <si>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</si>
  <si>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</si>
  <si>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</si>
  <si>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</si>
  <si>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</si>
  <si>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</si>
  <si>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</si>
  <si>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</si>
  <si>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</si>
  <si>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</si>
  <si>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</si>
  <si>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</si>
  <si>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</si>
  <si>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</si>
  <si>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</si>
  <si>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</si>
  <si>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</si>
  <si>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</si>
  <si>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</si>
  <si>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</si>
  <si>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</si>
  <si>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</si>
  <si>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</si>
  <si>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</si>
  <si>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</si>
  <si>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</si>
  <si>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</si>
  <si>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</si>
  <si>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</si>
  <si>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</si>
  <si>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</si>
  <si>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</si>
  <si>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</si>
  <si>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</si>
  <si>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</si>
  <si>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</si>
  <si>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</si>
  <si>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</si>
  <si>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</si>
  <si>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</si>
  <si>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</si>
  <si>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</si>
  <si>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</si>
  <si>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</si>
  <si>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</si>
  <si>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</si>
  <si>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</si>
  <si>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</si>
  <si>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</si>
  <si>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</si>
  <si>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</si>
  <si>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</si>
  <si>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</si>
  <si>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</si>
  <si>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</si>
  <si>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</si>
  <si>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</si>
  <si>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</si>
  <si>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</si>
  <si>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</si>
  <si>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</si>
  <si>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</si>
  <si>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</si>
  <si>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</si>
  <si>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</si>
  <si>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</si>
  <si>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</si>
  <si>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</si>
  <si>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</si>
  <si>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</si>
  <si>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</si>
  <si>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</si>
  <si>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</si>
  <si>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</si>
  <si>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</si>
  <si>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</si>
  <si>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</si>
  <si>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</si>
  <si>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</si>
  <si>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</si>
  <si>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</si>
  <si>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</si>
  <si>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</si>
  <si>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</si>
  <si>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</si>
  <si>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</si>
  <si>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</si>
  <si>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</si>
  <si>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</si>
  <si>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</si>
  <si>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</si>
  <si>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</si>
  <si>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</si>
  <si>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</si>
  <si>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</si>
  <si>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</si>
  <si>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</si>
  <si>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</si>
  <si>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</si>
  <si>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</si>
  <si>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</si>
  <si>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</si>
  <si>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</si>
  <si>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</si>
  <si>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</si>
  <si>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</si>
  <si>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</si>
  <si>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</si>
  <si>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</si>
  <si>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</si>
  <si>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</si>
  <si>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</si>
  <si>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</si>
  <si>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</si>
  <si>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</si>
  <si>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</si>
  <si>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</si>
  <si>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</si>
  <si>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</si>
  <si>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</si>
  <si>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</si>
  <si>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</si>
  <si>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</si>
  <si>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</si>
  <si>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</si>
  <si>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</si>
  <si>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</si>
  <si>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</si>
  <si>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</si>
  <si>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</si>
  <si>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</si>
  <si>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</si>
  <si>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</si>
  <si>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</si>
  <si>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</si>
  <si>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</si>
  <si>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</si>
  <si>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</si>
  <si>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</si>
  <si>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</si>
  <si>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</si>
  <si>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</si>
  <si>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</si>
  <si>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</si>
  <si>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</si>
  <si>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</si>
  <si>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</si>
  <si>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</si>
  <si>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</si>
  <si>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</si>
  <si>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</si>
  <si>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</si>
  <si>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</si>
  <si>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</si>
  <si>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</si>
  <si>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</si>
  <si>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</si>
  <si>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</si>
  <si>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</si>
  <si>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</si>
  <si>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</si>
  <si>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</si>
  <si>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</si>
  <si>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</si>
  <si>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</si>
  <si>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</si>
  <si>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</si>
  <si>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</si>
  <si>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</si>
  <si>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</si>
  <si>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</si>
  <si>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</si>
  <si>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</si>
  <si>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</si>
  <si>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</si>
  <si>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</si>
  <si>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</si>
  <si>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</si>
  <si>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</si>
  <si>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</si>
  <si>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</si>
  <si>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</si>
  <si>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</si>
  <si>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</si>
  <si>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</si>
  <si>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</si>
  <si>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</si>
  <si>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</si>
  <si>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</si>
  <si>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</si>
  <si>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</si>
  <si>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</si>
  <si>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</si>
  <si>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</si>
  <si>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</si>
  <si>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</si>
  <si>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</si>
  <si>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</si>
  <si>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</si>
  <si>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</si>
  <si>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</si>
  <si>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</si>
  <si>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</si>
  <si>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</si>
  <si>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</si>
  <si>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</si>
  <si>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</si>
  <si>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</si>
  <si>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</si>
  <si>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</si>
  <si>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</si>
  <si>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</si>
  <si>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</si>
  <si>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</si>
  <si>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</si>
  <si>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</si>
  <si>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</si>
  <si>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</si>
  <si>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</si>
  <si>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</si>
  <si>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</si>
  <si>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</si>
  <si>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</si>
  <si>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</si>
  <si>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</si>
  <si>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</si>
  <si>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</si>
  <si>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</si>
  <si>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</si>
  <si>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</si>
  <si>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</si>
  <si>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</si>
  <si>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</si>
  <si>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</si>
  <si>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</si>
  <si>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</si>
  <si>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</si>
  <si>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</si>
  <si>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</si>
  <si>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</si>
  <si>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</si>
  <si>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</si>
  <si>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</si>
  <si>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</si>
  <si>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</si>
  <si>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</si>
  <si>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</si>
  <si>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</si>
  <si>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</si>
  <si>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</si>
  <si>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</si>
  <si>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</si>
  <si>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</si>
  <si>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</si>
  <si>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</si>
  <si>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</si>
  <si>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</si>
  <si>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</si>
  <si>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</si>
  <si>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</si>
  <si>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</si>
  <si>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</si>
  <si>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</si>
  <si>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</si>
  <si>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</si>
  <si>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</si>
  <si>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</si>
  <si>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</si>
  <si>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</si>
  <si>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</si>
  <si>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</si>
  <si>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</si>
  <si>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</si>
  <si>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</si>
  <si>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</si>
  <si>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</si>
  <si>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</si>
  <si>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</si>
  <si>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</si>
  <si>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</si>
  <si>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</si>
  <si>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</si>
  <si>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</si>
  <si>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</si>
  <si>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</si>
  <si>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</si>
  <si>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</si>
  <si>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</si>
  <si>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</si>
  <si>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</si>
  <si>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</si>
  <si>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</si>
  <si>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</si>
  <si>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</si>
  <si>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</si>
  <si>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</si>
  <si>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</si>
  <si>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</si>
  <si>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</si>
  <si>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</si>
  <si>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</si>
  <si>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</si>
  <si>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</si>
  <si>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</si>
  <si>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</si>
  <si>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</si>
  <si>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</si>
  <si>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</si>
  <si>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</si>
  <si>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</si>
  <si>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</si>
  <si>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</si>
  <si>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</si>
  <si>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</si>
  <si>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</si>
  <si>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</si>
  <si>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</si>
  <si>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</si>
  <si>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</si>
  <si>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</si>
  <si>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</si>
  <si>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</si>
  <si>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</si>
  <si>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</si>
  <si>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</si>
  <si>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</si>
  <si>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</si>
  <si>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</si>
  <si>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</si>
  <si>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</si>
  <si>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</si>
  <si>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</si>
  <si>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</si>
  <si>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</si>
  <si>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</si>
  <si>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</si>
  <si>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</si>
  <si>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</si>
  <si>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</si>
  <si>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</si>
  <si>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</si>
  <si>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</si>
  <si>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</si>
  <si>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</si>
  <si>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</si>
  <si>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</si>
  <si>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</si>
  <si>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</si>
  <si>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</si>
  <si>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</si>
  <si>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</si>
  <si>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</si>
  <si>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</si>
  <si>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</si>
  <si>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</si>
  <si>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</si>
  <si>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</si>
  <si>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</si>
  <si>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</si>
  <si>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</si>
  <si>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</si>
  <si>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</si>
  <si>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</si>
  <si>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</si>
  <si>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</si>
  <si>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</si>
  <si>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</si>
  <si>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</si>
  <si>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</si>
  <si>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</si>
  <si>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</si>
  <si>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</si>
  <si>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</si>
  <si>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</si>
  <si>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</si>
  <si>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</si>
  <si>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</si>
  <si>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</si>
  <si>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</si>
  <si>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</si>
  <si>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</si>
  <si>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</si>
  <si>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</si>
  <si>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</si>
  <si>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</si>
  <si>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</si>
  <si>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</si>
  <si>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</si>
  <si>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</si>
  <si>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</si>
  <si>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</si>
  <si>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</si>
  <si>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</si>
  <si>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</si>
  <si>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</si>
  <si>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</si>
  <si>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</si>
  <si>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</si>
  <si>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</si>
  <si>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</si>
  <si>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</si>
  <si>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</si>
  <si>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</si>
  <si>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</si>
  <si>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</si>
  <si>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</si>
  <si>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</si>
  <si>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</si>
  <si>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</si>
  <si>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</si>
  <si>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</si>
  <si>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</si>
  <si>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</si>
  <si>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</si>
  <si>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</si>
  <si>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</si>
  <si>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</si>
  <si>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</si>
  <si>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</si>
  <si>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</si>
  <si>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</si>
  <si>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</si>
  <si>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</si>
  <si>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</si>
  <si>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</si>
  <si>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</si>
  <si>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</si>
  <si>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</si>
  <si>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</si>
  <si>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</si>
  <si>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</si>
  <si>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</si>
  <si>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</si>
  <si>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</si>
  <si>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</si>
  <si>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</si>
  <si>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</si>
  <si>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</si>
  <si>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</si>
  <si>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</si>
  <si>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</si>
  <si>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</si>
  <si>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</si>
  <si>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</si>
  <si>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</si>
  <si>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</si>
  <si>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</si>
  <si>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</si>
  <si>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</si>
  <si>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</si>
  <si>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</si>
  <si>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</si>
  <si>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</si>
  <si>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</si>
  <si>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</si>
  <si>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</si>
  <si>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</si>
  <si>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</si>
  <si>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</si>
  <si>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</si>
  <si>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</si>
  <si>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</si>
  <si>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</si>
  <si>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</si>
  <si>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</si>
  <si>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</si>
  <si>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</si>
  <si>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</si>
  <si>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</si>
  <si>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</si>
  <si>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</si>
  <si>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</si>
  <si>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</si>
  <si>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</si>
  <si>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</si>
  <si>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</si>
  <si>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</si>
  <si>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</si>
  <si>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</si>
  <si>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</si>
  <si>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</si>
  <si>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</si>
  <si>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</si>
  <si>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</si>
  <si>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</si>
  <si>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</si>
  <si>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</si>
  <si>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</si>
  <si>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</si>
  <si>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</si>
  <si>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</si>
  <si>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</si>
  <si>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</si>
  <si>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</si>
  <si>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</si>
  <si>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</si>
  <si>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</si>
  <si>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</si>
  <si>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</si>
  <si>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</si>
  <si>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</si>
  <si>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</si>
  <si>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</si>
  <si>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</si>
  <si>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</si>
  <si>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</si>
  <si>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</si>
  <si>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</si>
  <si>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</si>
  <si>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</si>
  <si>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</si>
  <si>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</si>
  <si>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</si>
  <si>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</si>
  <si>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</si>
  <si>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</si>
  <si>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</si>
  <si>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</si>
  <si>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</si>
  <si>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</si>
  <si>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</si>
  <si>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</si>
  <si>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</si>
  <si>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</si>
  <si>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</si>
  <si>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</si>
  <si>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</si>
  <si>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</si>
  <si>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</si>
  <si>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</si>
  <si>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</si>
  <si>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</si>
  <si>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</si>
  <si>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</si>
  <si>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</si>
  <si>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</si>
  <si>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</si>
  <si>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</si>
  <si>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</si>
  <si>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</si>
  <si>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</si>
  <si>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</si>
  <si>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</si>
  <si>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</si>
  <si>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</si>
  <si>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</si>
  <si>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</si>
  <si>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</si>
  <si>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</si>
  <si>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</si>
  <si>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</si>
  <si>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</si>
  <si>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</si>
  <si>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</si>
  <si>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</si>
  <si>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</si>
  <si>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</si>
  <si>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</si>
  <si>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</si>
  <si>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</si>
  <si>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</si>
  <si>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</si>
  <si>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</si>
  <si>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</si>
  <si>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</si>
  <si>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</si>
  <si>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</si>
  <si>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</si>
  <si>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</si>
  <si>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</si>
  <si>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</si>
  <si>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</si>
  <si>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</si>
  <si>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</si>
  <si>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</si>
  <si>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</si>
  <si>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</si>
  <si>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</si>
  <si>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</si>
  <si>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</si>
  <si>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</si>
  <si>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</si>
  <si>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</si>
  <si>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</si>
  <si>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</si>
  <si>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</si>
  <si>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</si>
  <si>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</si>
  <si>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</si>
  <si>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</si>
  <si>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</si>
  <si>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</si>
  <si>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</si>
  <si>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</si>
  <si>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</si>
  <si>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</si>
  <si>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</si>
  <si>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</si>
  <si>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</si>
  <si>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</si>
  <si>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</si>
  <si>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</si>
  <si>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</si>
  <si>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</si>
  <si>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</si>
  <si>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</si>
  <si>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</si>
  <si>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</si>
  <si>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</si>
  <si>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</si>
  <si>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</si>
  <si>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</si>
  <si>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</si>
  <si>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</si>
  <si>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</si>
  <si>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</si>
  <si>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</si>
  <si>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</si>
  <si>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</si>
  <si>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</si>
  <si>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</si>
  <si>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</si>
  <si>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</si>
  <si>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</si>
  <si>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</si>
  <si>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</si>
  <si>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</si>
  <si>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</si>
  <si>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</si>
  <si>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</si>
  <si>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</si>
  <si>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</si>
  <si>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</si>
  <si>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</si>
  <si>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</si>
  <si>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</si>
  <si>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</si>
  <si>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</si>
  <si>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</si>
  <si>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</si>
  <si>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</si>
  <si>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</si>
  <si>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</si>
  <si>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</si>
  <si>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</si>
  <si>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</si>
  <si>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</si>
  <si>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</si>
  <si>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</si>
  <si>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</si>
  <si>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</si>
  <si>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</si>
  <si>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</si>
  <si>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</si>
  <si>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</si>
  <si>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</si>
  <si>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</si>
  <si>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</si>
  <si>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</si>
  <si>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</si>
  <si>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</si>
  <si>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</si>
  <si>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</si>
  <si>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</si>
  <si>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</si>
  <si>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</si>
  <si>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</si>
  <si>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</si>
  <si>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</si>
  <si>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</si>
  <si>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</si>
  <si>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</si>
  <si>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</si>
  <si>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</si>
  <si>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</si>
  <si>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</si>
  <si>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</si>
  <si>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</si>
  <si>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</si>
  <si>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</si>
  <si>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</si>
  <si>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</si>
  <si>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</si>
  <si>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</si>
  <si>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</si>
  <si>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</si>
  <si>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</si>
  <si>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</si>
  <si>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</si>
  <si>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</si>
  <si>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</si>
  <si>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</si>
  <si>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</si>
  <si>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</si>
  <si>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</si>
  <si>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</si>
  <si>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</si>
  <si>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</si>
  <si>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</si>
  <si>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</si>
  <si>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</si>
  <si>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</si>
  <si>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</si>
  <si>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</si>
  <si>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</si>
  <si>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</si>
  <si>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</si>
  <si>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</si>
  <si>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</si>
  <si>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</si>
  <si>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</si>
  <si>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</si>
  <si>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</si>
  <si>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</si>
  <si>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</si>
  <si>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</si>
  <si>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</si>
  <si>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</si>
  <si>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</si>
  <si>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</si>
  <si>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</si>
  <si>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</si>
  <si>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</si>
  <si>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</si>
  <si>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</si>
  <si>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</si>
  <si>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</si>
  <si>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</si>
  <si>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</si>
  <si>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</si>
  <si>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</si>
  <si>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</si>
  <si>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</si>
  <si>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</si>
  <si>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</si>
  <si>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</si>
  <si>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</si>
  <si>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</si>
  <si>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</si>
  <si>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</si>
  <si>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</si>
  <si>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</si>
  <si>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</si>
  <si>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</si>
  <si>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</si>
  <si>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</si>
  <si>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</si>
  <si>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</si>
  <si>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</si>
  <si>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</si>
  <si>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</si>
  <si>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</si>
  <si>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</si>
  <si>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</si>
  <si>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</si>
  <si>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</si>
  <si>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</si>
  <si>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</si>
  <si>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</si>
  <si>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</si>
  <si>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</si>
  <si>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</si>
  <si>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</si>
  <si>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</si>
  <si>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</si>
  <si>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</si>
  <si>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</si>
  <si>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</si>
  <si>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</si>
  <si>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</si>
  <si>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</si>
  <si>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</si>
  <si>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</si>
  <si>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</si>
  <si>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</si>
  <si>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</si>
  <si>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</si>
  <si>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</si>
  <si>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</si>
  <si>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</si>
  <si>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</si>
  <si>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</si>
  <si>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</si>
  <si>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</si>
  <si>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</si>
  <si>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</si>
  <si>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</si>
  <si>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</si>
  <si>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</si>
  <si>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</si>
  <si>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</si>
  <si>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</si>
  <si>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</si>
  <si>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</si>
  <si>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</si>
  <si>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</si>
  <si>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</si>
  <si>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</si>
  <si>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</si>
  <si>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</si>
  <si>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</si>
  <si>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</si>
  <si>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</si>
  <si>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</si>
  <si>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</si>
  <si>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</si>
  <si>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</si>
  <si>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</si>
  <si>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</si>
  <si>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</si>
  <si>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</si>
  <si>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</si>
  <si>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</si>
  <si>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</si>
  <si>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</si>
  <si>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</si>
  <si>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</si>
  <si>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</si>
  <si>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</si>
  <si>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</si>
  <si>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</si>
  <si>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</si>
  <si>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</si>
  <si>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</si>
  <si>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</si>
  <si>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</si>
  <si>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</si>
  <si>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</si>
  <si>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</si>
  <si>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</si>
  <si>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</si>
  <si>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</si>
  <si>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</si>
  <si>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</si>
  <si>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</si>
  <si>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</si>
  <si>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</si>
  <si>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</si>
  <si>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</si>
  <si>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</si>
  <si>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</si>
  <si>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</si>
  <si>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</si>
  <si>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</si>
  <si>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</si>
  <si>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</si>
  <si>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</si>
  <si>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</si>
  <si>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</si>
  <si>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</si>
  <si>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</si>
  <si>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</si>
  <si>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</si>
  <si>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</si>
  <si>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</si>
  <si>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</si>
  <si>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</si>
  <si>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</si>
  <si>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</si>
  <si>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</si>
  <si>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</si>
  <si>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</si>
  <si>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</si>
  <si>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</si>
  <si>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</si>
  <si>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</si>
  <si>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</si>
  <si>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</si>
  <si>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</si>
  <si>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</si>
  <si>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</si>
  <si>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</si>
  <si>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</si>
  <si>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</si>
  <si>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</si>
  <si>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</si>
  <si>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</si>
  <si>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</si>
  <si>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</si>
  <si>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</si>
  <si>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</si>
  <si>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</si>
  <si>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</si>
  <si>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</si>
  <si>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</si>
  <si>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</si>
  <si>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</si>
  <si>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</si>
  <si>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</si>
  <si>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</si>
  <si>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</si>
  <si>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</si>
  <si>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</si>
  <si>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</si>
  <si>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</si>
  <si>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</si>
  <si>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</si>
  <si>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</si>
  <si>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</si>
  <si>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</si>
  <si>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</si>
  <si>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</si>
  <si>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</si>
  <si>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</si>
  <si>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</si>
  <si>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</si>
  <si>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</si>
  <si>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</si>
  <si>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</si>
  <si>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</si>
  <si>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</si>
  <si>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</si>
  <si>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</si>
  <si>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</si>
  <si>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</si>
  <si>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</si>
  <si>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</si>
  <si>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</si>
  <si>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</si>
  <si>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</si>
  <si>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</si>
  <si>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</si>
  <si>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</si>
  <si>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</si>
  <si>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</si>
  <si>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</si>
  <si>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</si>
  <si>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</si>
  <si>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</si>
  <si>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</si>
  <si>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</si>
  <si>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</si>
  <si>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</si>
  <si>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</si>
  <si>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</si>
  <si>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</si>
  <si>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</si>
  <si>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</si>
  <si>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</si>
  <si>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</si>
  <si>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</si>
  <si>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</si>
  <si>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</si>
  <si>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</si>
  <si>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</si>
  <si>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</si>
  <si>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</si>
  <si>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</si>
  <si>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</si>
  <si>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</si>
  <si>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</si>
  <si>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</si>
  <si>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</si>
  <si>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</si>
  <si>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</si>
  <si>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</si>
  <si>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</si>
  <si>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</si>
  <si>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</si>
  <si>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</si>
  <si>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</si>
  <si>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</si>
  <si>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</si>
  <si>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</si>
  <si>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</si>
  <si>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</si>
  <si>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</si>
  <si>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</si>
  <si>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</si>
  <si>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</si>
  <si>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</si>
  <si>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</si>
  <si>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</si>
  <si>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</si>
  <si>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</si>
  <si>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</si>
  <si>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</si>
  <si>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</si>
  <si>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</si>
  <si>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</si>
  <si>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</si>
  <si>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</si>
  <si>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</si>
  <si>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</si>
  <si>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</si>
  <si>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</si>
  <si>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</si>
  <si>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</si>
  <si>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</si>
  <si>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</si>
  <si>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</si>
  <si>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</si>
  <si>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</si>
  <si>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</si>
  <si>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</si>
  <si>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</si>
  <si>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</si>
  <si>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</si>
  <si>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</si>
  <si>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</si>
  <si>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</si>
  <si>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</si>
  <si>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</si>
  <si>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</si>
  <si>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</si>
  <si>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</si>
  <si>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</si>
  <si>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</si>
  <si>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</si>
  <si>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</si>
  <si>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</si>
  <si>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</si>
  <si>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</si>
  <si>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</si>
  <si>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</si>
  <si>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</si>
  <si>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</si>
  <si>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</si>
  <si>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</si>
  <si>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</si>
  <si>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</si>
  <si>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</si>
  <si>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</si>
  <si>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</si>
  <si>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</si>
  <si>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</si>
  <si>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</si>
  <si>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</si>
  <si>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</si>
  <si>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</si>
  <si>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</si>
  <si>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</si>
  <si>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</si>
  <si>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</si>
  <si>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</si>
  <si>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</si>
  <si>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</si>
  <si>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</si>
  <si>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</si>
  <si>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</si>
  <si>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</si>
  <si>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</si>
  <si>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</si>
  <si>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</si>
  <si>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</si>
  <si>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</si>
  <si>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</si>
  <si>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</si>
  <si>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</si>
  <si>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</si>
  <si>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</si>
  <si>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</si>
  <si>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</si>
  <si>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</si>
  <si>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</si>
  <si>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</si>
  <si>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</si>
  <si>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</si>
  <si>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</si>
  <si>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</si>
  <si>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</si>
  <si>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</si>
  <si>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</si>
  <si>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</si>
  <si>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</si>
  <si>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</si>
  <si>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</si>
  <si>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</si>
  <si>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</si>
  <si>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</si>
  <si>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</si>
  <si>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</si>
  <si>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</si>
  <si>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</si>
  <si>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</si>
  <si>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</si>
  <si>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</si>
  <si>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</si>
  <si>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</si>
  <si>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</si>
  <si>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</si>
  <si>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</si>
  <si>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</si>
  <si>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</si>
  <si>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</si>
  <si>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</si>
  <si>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</si>
  <si>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</si>
  <si>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</si>
  <si>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</si>
  <si>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</si>
  <si>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</si>
  <si>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</si>
  <si>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</si>
  <si>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</si>
  <si>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</si>
  <si>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</si>
  <si>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</si>
  <si>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</si>
  <si>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</si>
  <si>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</si>
  <si>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</si>
  <si>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</si>
  <si>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</si>
  <si>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</si>
  <si>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</si>
  <si>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</si>
  <si>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</si>
  <si>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</si>
  <si>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</si>
  <si>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</si>
  <si>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</si>
  <si>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</si>
  <si>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</si>
  <si>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</si>
  <si>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</si>
  <si>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</si>
  <si>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</si>
  <si>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</si>
  <si>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</si>
  <si>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</si>
  <si>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</si>
  <si>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</si>
  <si>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</si>
  <si>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</si>
  <si>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</si>
  <si>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</si>
  <si>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</si>
  <si>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</si>
  <si>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</si>
  <si>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</si>
  <si>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</si>
  <si>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</si>
  <si>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</si>
  <si>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</si>
  <si>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</si>
  <si>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</si>
  <si>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</si>
  <si>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</si>
  <si>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</si>
  <si>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</si>
  <si>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</si>
  <si>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</si>
  <si>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</si>
  <si>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</si>
  <si>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</si>
  <si>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</si>
  <si>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</si>
  <si>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</si>
  <si>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</si>
  <si>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</si>
  <si>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</si>
  <si>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</si>
  <si>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</si>
  <si>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</si>
  <si>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</si>
  <si>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</si>
  <si>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</si>
  <si>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</si>
  <si>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</si>
  <si>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</si>
  <si>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</si>
  <si>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</si>
  <si>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</si>
  <si>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</si>
  <si>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</si>
  <si>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</si>
  <si>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</si>
  <si>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</si>
  <si>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</si>
  <si>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</si>
  <si>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</si>
  <si>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</si>
  <si>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</si>
  <si>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</si>
  <si>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</si>
  <si>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</si>
  <si>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</si>
  <si>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</si>
  <si>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</si>
  <si>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</si>
  <si>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</si>
  <si>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</si>
  <si>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</si>
  <si>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</si>
  <si>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</si>
  <si>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</si>
  <si>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</si>
  <si>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</si>
  <si>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</si>
  <si>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</si>
  <si>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</si>
  <si>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</si>
  <si>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</si>
  <si>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</si>
  <si>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</si>
  <si>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</si>
  <si>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</si>
  <si>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</si>
  <si>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</si>
  <si>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</si>
  <si>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</si>
  <si>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</si>
  <si>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</si>
  <si>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</si>
  <si>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</si>
  <si>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</si>
  <si>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</si>
  <si>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</si>
  <si>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</si>
  <si>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</si>
  <si>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</si>
  <si>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</si>
  <si>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</si>
  <si>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</si>
  <si>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</si>
  <si>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</si>
  <si>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</si>
  <si>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</si>
  <si>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</si>
  <si>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</si>
  <si>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</si>
  <si>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</si>
  <si>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</si>
  <si>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</si>
  <si>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</si>
  <si>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</si>
  <si>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</si>
  <si>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</si>
  <si>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</si>
  <si>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</si>
  <si>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</si>
  <si>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</si>
  <si>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</si>
  <si>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</si>
  <si>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</si>
  <si>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</si>
  <si>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</si>
  <si>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</si>
  <si>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</si>
  <si>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</si>
  <si>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</si>
  <si>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</si>
  <si>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</si>
  <si>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</si>
  <si>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</si>
  <si>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</si>
  <si>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</si>
  <si>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</si>
  <si>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</si>
  <si>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</si>
  <si>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</si>
  <si>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</si>
  <si>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</si>
  <si>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</si>
  <si>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</si>
  <si>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</si>
  <si>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</si>
  <si>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</si>
  <si>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</si>
  <si>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</si>
  <si>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</si>
  <si>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</si>
  <si>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</si>
  <si>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</si>
  <si>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</si>
  <si>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</si>
  <si>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</si>
  <si>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</si>
  <si>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</si>
  <si>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</si>
  <si>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</si>
  <si>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</si>
  <si>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</si>
  <si>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</si>
  <si>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</si>
  <si>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</si>
  <si>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</si>
  <si>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</si>
  <si>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</si>
  <si>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</si>
  <si>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</si>
  <si>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</si>
  <si>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</si>
  <si>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</si>
  <si>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</si>
  <si>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</si>
  <si>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</si>
  <si>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</si>
  <si>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</si>
  <si>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</si>
  <si>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</si>
  <si>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</si>
  <si>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</si>
  <si>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</si>
  <si>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</si>
  <si>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</si>
  <si>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</si>
  <si>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</si>
  <si>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</si>
  <si>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</si>
  <si>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</si>
  <si>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</si>
  <si>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</si>
  <si>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</si>
  <si>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</si>
  <si>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</si>
  <si>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</si>
  <si>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</si>
  <si>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</si>
  <si>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</si>
  <si>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</si>
  <si>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</si>
  <si>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</si>
  <si>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</si>
  <si>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</si>
  <si>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</si>
  <si>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</si>
  <si>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</si>
  <si>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</si>
  <si>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</si>
  <si>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</si>
  <si>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</si>
  <si>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</si>
  <si>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</si>
  <si>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</si>
  <si>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</si>
  <si>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</si>
  <si>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</si>
  <si>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</si>
  <si>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</si>
  <si>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</si>
  <si>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</si>
  <si>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</si>
  <si>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</si>
  <si>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</si>
  <si>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</si>
  <si>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</si>
  <si>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</si>
  <si>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</si>
  <si>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</si>
  <si>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</si>
  <si>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</si>
  <si>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</si>
  <si>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</si>
  <si>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</si>
  <si>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</si>
  <si>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</si>
  <si>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</si>
  <si>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</si>
  <si>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</si>
  <si>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</si>
  <si>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</si>
  <si>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</si>
  <si>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</si>
  <si>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</si>
  <si>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</si>
  <si>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</si>
  <si>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</si>
  <si>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</si>
  <si>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</si>
  <si>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</si>
  <si>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</si>
  <si>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</si>
  <si>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</si>
  <si>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</si>
  <si>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</si>
  <si>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</si>
  <si>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</si>
  <si>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</si>
  <si>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</si>
  <si>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</si>
  <si>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</si>
  <si>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</si>
  <si>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</si>
  <si>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</si>
  <si>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</si>
  <si>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</si>
  <si>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</si>
  <si>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</si>
  <si>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</si>
  <si>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</si>
  <si>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</si>
  <si>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</si>
  <si>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</si>
  <si>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</si>
  <si>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</si>
  <si>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</si>
  <si>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</si>
  <si>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</si>
  <si>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</si>
  <si>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</si>
  <si>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</si>
  <si>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</si>
  <si>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</si>
  <si>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</si>
  <si>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</si>
  <si>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</si>
  <si>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</si>
  <si>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</si>
  <si>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</si>
  <si>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</si>
  <si>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</si>
  <si>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</si>
  <si>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</si>
  <si>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</si>
  <si>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</si>
  <si>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</si>
  <si>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</si>
  <si>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</si>
  <si>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</si>
  <si>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</si>
  <si>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</si>
  <si>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</si>
  <si>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</si>
  <si>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</si>
  <si>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</si>
  <si>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</si>
  <si>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</si>
  <si>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</si>
  <si>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</si>
  <si>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</si>
  <si>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</si>
  <si>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</si>
  <si>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</si>
  <si>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</si>
  <si>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</si>
  <si>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</si>
  <si>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</si>
  <si>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</si>
  <si>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</si>
  <si>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</si>
  <si>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</si>
  <si>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</si>
  <si>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</si>
  <si>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</si>
  <si>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</si>
  <si>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</si>
  <si>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</si>
  <si>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</si>
  <si>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</si>
  <si>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</si>
  <si>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</si>
  <si>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</si>
  <si>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</si>
  <si>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</si>
  <si>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</si>
  <si>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</si>
  <si>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</si>
  <si>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</si>
  <si>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</si>
  <si>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</si>
  <si>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</si>
  <si>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</si>
  <si>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</si>
  <si>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</si>
  <si>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</si>
  <si>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</si>
  <si>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</si>
  <si>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</si>
  <si>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</si>
  <si>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</si>
  <si>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</si>
  <si>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</si>
  <si>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</si>
  <si>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</si>
  <si>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</si>
  <si>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</si>
  <si>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</si>
  <si>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</si>
  <si>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</si>
  <si>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</si>
  <si>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</si>
  <si>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</si>
  <si>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</si>
  <si>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</si>
  <si>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</si>
  <si>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</si>
  <si>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</si>
  <si>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</si>
  <si>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</si>
  <si>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</si>
  <si>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</si>
  <si>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</si>
  <si>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</si>
  <si>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</si>
  <si>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</si>
  <si>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</si>
  <si>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</si>
  <si>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</si>
  <si>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</si>
  <si>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</si>
  <si>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</si>
  <si>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</si>
  <si>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</si>
  <si>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</si>
  <si>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</si>
  <si>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</si>
  <si>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</si>
  <si>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</si>
  <si>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</si>
  <si>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</si>
  <si>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</si>
  <si>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</si>
  <si>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</si>
  <si>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</si>
  <si>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</si>
  <si>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</si>
  <si>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</si>
  <si>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</si>
  <si>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</si>
  <si>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</si>
  <si>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</si>
  <si>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</si>
  <si>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</si>
  <si>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</si>
  <si>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</si>
  <si>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</si>
  <si>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</si>
  <si>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</si>
  <si>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</si>
  <si>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</si>
  <si>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</si>
  <si>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</si>
  <si>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</si>
  <si>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</si>
  <si>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</si>
  <si>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</si>
  <si>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</si>
  <si>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</si>
  <si>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</si>
  <si>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</si>
  <si>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</si>
  <si>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</si>
  <si>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</si>
  <si>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</si>
  <si>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</si>
  <si>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</si>
  <si>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</si>
  <si>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</si>
  <si>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</si>
  <si>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</si>
  <si>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</si>
  <si>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</si>
  <si>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</si>
  <si>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</si>
  <si>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</si>
  <si>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</si>
  <si>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</si>
  <si>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</si>
  <si>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</si>
  <si>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</si>
  <si>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</si>
  <si>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</si>
  <si>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</si>
  <si>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</si>
  <si>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</si>
  <si>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</si>
  <si>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</si>
  <si>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</si>
  <si>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</si>
  <si>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</si>
  <si>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</si>
  <si>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</si>
  <si>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</si>
  <si>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</si>
  <si>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</si>
  <si>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</si>
  <si>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</si>
  <si>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</si>
  <si>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</si>
  <si>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</si>
  <si>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</si>
  <si>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</si>
  <si>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</si>
  <si>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</si>
  <si>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</si>
  <si>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</si>
  <si>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</si>
  <si>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</si>
  <si>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</si>
  <si>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</si>
  <si>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</si>
  <si>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</si>
  <si>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</si>
  <si>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</si>
  <si>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</si>
  <si>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</si>
  <si>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</si>
  <si>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</si>
  <si>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</si>
  <si>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</si>
  <si>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</si>
  <si>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</si>
  <si>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</si>
  <si>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</si>
  <si>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</si>
  <si>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</si>
  <si>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</si>
  <si>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</si>
  <si>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</si>
  <si>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</si>
  <si>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</si>
  <si>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</si>
  <si>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</si>
  <si>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</si>
  <si>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</si>
  <si>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</si>
  <si>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</si>
  <si>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</si>
  <si>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</si>
  <si>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</si>
  <si>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</si>
  <si>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</si>
  <si>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</si>
  <si>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</si>
  <si>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</si>
  <si>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</si>
  <si>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</si>
  <si>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</si>
  <si>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</si>
  <si>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</si>
  <si>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</si>
  <si>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</si>
  <si>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</si>
  <si>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</si>
  <si>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</si>
  <si>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</si>
  <si>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</si>
  <si>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</si>
  <si>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</si>
  <si>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</si>
  <si>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</si>
  <si>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</si>
  <si>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</si>
  <si>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</si>
  <si>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</si>
  <si>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</si>
  <si>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</si>
  <si>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</si>
  <si>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</si>
  <si>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</si>
  <si>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</si>
  <si>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</si>
  <si>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</si>
  <si>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</si>
  <si>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</si>
  <si>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</si>
  <si>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</si>
  <si>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</si>
  <si>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</si>
  <si>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</si>
  <si>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</si>
  <si>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</si>
  <si>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</si>
  <si>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</si>
  <si>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</si>
  <si>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</si>
  <si>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</si>
  <si>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</si>
  <si>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</si>
  <si>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</si>
  <si>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</si>
  <si>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</si>
  <si>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</si>
  <si>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</si>
  <si>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</si>
  <si>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</si>
  <si>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</si>
  <si>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</si>
  <si>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</si>
  <si>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</si>
  <si>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</si>
  <si>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</si>
  <si>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</si>
  <si>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</si>
  <si>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</si>
  <si>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</si>
  <si>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</si>
  <si>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</si>
  <si>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</si>
  <si>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</si>
  <si>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</si>
  <si>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</si>
  <si>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</si>
  <si>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</si>
  <si>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</si>
  <si>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</si>
  <si>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</si>
  <si>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</si>
  <si>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</si>
  <si>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</si>
  <si>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</si>
  <si>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</si>
  <si>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</si>
  <si>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</si>
  <si>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</si>
  <si>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</si>
  <si>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</si>
  <si>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</si>
  <si>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</si>
  <si>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</si>
  <si>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</si>
  <si>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</si>
  <si>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</si>
  <si>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</si>
  <si>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</si>
  <si>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</si>
  <si>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</si>
  <si>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</si>
  <si>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</si>
  <si>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</si>
  <si>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</si>
  <si>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</si>
  <si>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</si>
  <si>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</si>
  <si>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</si>
  <si>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</si>
  <si>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</si>
  <si>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</si>
  <si>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</si>
  <si>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</si>
  <si>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</si>
  <si>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</si>
  <si>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</si>
  <si>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</si>
  <si>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</si>
  <si>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</si>
  <si>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</si>
  <si>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</si>
  <si>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</si>
  <si>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</si>
  <si>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</si>
  <si>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</si>
  <si>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</si>
  <si>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</si>
  <si>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</si>
  <si>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</si>
  <si>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</si>
  <si>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</si>
  <si>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</si>
  <si>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</si>
  <si>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</si>
  <si>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</si>
  <si>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</si>
  <si>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</si>
  <si>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</si>
  <si>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</si>
  <si>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</si>
  <si>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</si>
  <si>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</si>
  <si>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</si>
  <si>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</si>
  <si>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</si>
  <si>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</si>
  <si>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</si>
  <si>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</si>
  <si>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</si>
  <si>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</si>
  <si>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</si>
  <si>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</si>
  <si>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</si>
  <si>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</si>
  <si>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</si>
  <si>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</si>
  <si>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</si>
  <si>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</si>
  <si>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</si>
  <si>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</si>
  <si>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</si>
  <si>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</si>
  <si>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</si>
  <si>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</si>
  <si>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</si>
  <si>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</si>
  <si>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</si>
  <si>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</si>
  <si>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</si>
  <si>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</si>
  <si>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</si>
  <si>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</si>
  <si>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</si>
  <si>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</si>
  <si>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</si>
  <si>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</si>
  <si>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</si>
  <si>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</si>
  <si>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</si>
  <si>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</si>
  <si>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</si>
  <si>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</si>
  <si>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</si>
  <si>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</si>
  <si>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</si>
  <si>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</si>
  <si>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</si>
  <si>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</si>
  <si>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</si>
  <si>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</si>
  <si>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</si>
  <si>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</si>
  <si>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</si>
  <si>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</si>
  <si>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</si>
  <si>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</si>
  <si>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</si>
  <si>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</si>
  <si>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</si>
  <si>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</si>
  <si>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</si>
  <si>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</si>
  <si>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</si>
  <si>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</si>
  <si>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</si>
  <si>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</si>
  <si>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</si>
  <si>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</si>
  <si>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</si>
  <si>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</si>
  <si>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</si>
  <si>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</si>
  <si>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</si>
  <si>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</si>
  <si>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</si>
  <si>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</si>
  <si>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</si>
  <si>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</si>
  <si>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</si>
  <si>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</si>
  <si>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</si>
  <si>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</si>
  <si>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</si>
  <si>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</si>
  <si>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</si>
  <si>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</si>
  <si>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</si>
  <si>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</si>
  <si>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</si>
  <si>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</si>
  <si>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</si>
  <si>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</si>
  <si>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</si>
  <si>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</si>
  <si>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</si>
  <si>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</si>
  <si>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</si>
  <si>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</si>
  <si>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</si>
  <si>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</si>
  <si>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</si>
  <si>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</si>
  <si>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</si>
  <si>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</si>
  <si>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</si>
  <si>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</si>
  <si>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</si>
  <si>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</si>
  <si>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</si>
  <si>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</si>
  <si>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</si>
  <si>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</si>
  <si>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</si>
  <si>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</si>
  <si>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</si>
  <si>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</si>
  <si>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</si>
  <si>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</si>
  <si>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</si>
  <si>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</si>
  <si>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</si>
  <si>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</si>
  <si>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</si>
  <si>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</si>
  <si>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</si>
  <si>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</si>
  <si>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</si>
  <si>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</si>
  <si>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</si>
  <si>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</si>
  <si>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</si>
  <si>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</si>
  <si>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</si>
  <si>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</si>
  <si>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</si>
  <si>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</si>
  <si>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</si>
  <si>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</si>
  <si>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</si>
  <si>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</si>
  <si>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</si>
  <si>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</si>
  <si>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</si>
  <si>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</si>
  <si>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</si>
  <si>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</si>
  <si>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</si>
  <si>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</si>
  <si>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</si>
  <si>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</si>
  <si>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</si>
  <si>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</si>
  <si>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</si>
  <si>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</si>
  <si>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</si>
  <si>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</si>
  <si>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</si>
  <si>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</si>
  <si>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</si>
  <si>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</si>
  <si>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</si>
  <si>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</si>
  <si>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</si>
  <si>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</si>
  <si>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</si>
  <si>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</si>
  <si>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</si>
  <si>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</si>
  <si>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</si>
  <si>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</si>
  <si>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</si>
  <si>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</si>
  <si>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</si>
  <si>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</si>
  <si>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</si>
  <si>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</si>
  <si>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</si>
  <si>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</si>
  <si>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</si>
  <si>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</si>
  <si>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</si>
  <si>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</si>
  <si>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</si>
  <si>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</si>
  <si>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</si>
  <si>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</si>
  <si>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</si>
  <si>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</si>
  <si>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</si>
  <si>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</si>
  <si>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</si>
  <si>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</si>
  <si>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</si>
  <si>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</si>
  <si>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</si>
  <si>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</si>
  <si>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</si>
  <si>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</si>
  <si>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</si>
  <si>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</si>
  <si>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</si>
  <si>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</si>
  <si>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</si>
  <si>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</si>
  <si>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</si>
  <si>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</si>
  <si>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</si>
  <si>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</si>
  <si>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</si>
  <si>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</si>
  <si>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</si>
  <si>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</si>
  <si>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</si>
  <si>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</si>
  <si>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</si>
  <si>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</si>
  <si>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</si>
  <si>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</si>
  <si>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</si>
  <si>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</si>
  <si>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</si>
  <si>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</si>
  <si>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</si>
  <si>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</si>
  <si>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</si>
  <si>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</si>
  <si>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</si>
  <si>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</si>
  <si>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</si>
  <si>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</si>
  <si>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</si>
  <si>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</si>
  <si>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</si>
  <si>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</si>
  <si>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</si>
  <si>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</si>
  <si>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</si>
  <si>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</si>
  <si>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</si>
  <si>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</si>
  <si>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</si>
  <si>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</si>
  <si>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</si>
  <si>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</si>
  <si>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</si>
  <si>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</si>
  <si>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</si>
  <si>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</si>
  <si>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</si>
  <si>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</si>
  <si>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</si>
  <si>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</si>
  <si>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</si>
  <si>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</si>
  <si>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</si>
  <si>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</si>
  <si>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</si>
  <si>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</si>
  <si>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</si>
  <si>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</si>
  <si>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</si>
  <si>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</si>
  <si>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</si>
  <si>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</si>
  <si>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</si>
  <si>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</si>
  <si>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</si>
  <si>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</si>
  <si>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</si>
  <si>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</si>
  <si>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</si>
  <si>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</si>
  <si>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</si>
  <si>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</si>
  <si>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</si>
  <si>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</si>
  <si>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</si>
  <si>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</si>
  <si>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</si>
  <si>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</si>
  <si>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</si>
  <si>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</si>
  <si>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</si>
  <si>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</si>
  <si>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</si>
  <si>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</si>
  <si>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</si>
  <si>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</si>
  <si>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</si>
  <si>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</si>
  <si>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</si>
  <si>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</si>
  <si>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</si>
  <si>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</si>
  <si>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</si>
  <si>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</si>
  <si>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</si>
  <si>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</si>
  <si>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</si>
  <si>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</si>
  <si>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</si>
  <si>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</si>
  <si>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</si>
  <si>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</si>
  <si>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</si>
  <si>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</si>
  <si>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</si>
  <si>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</si>
  <si>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</si>
  <si>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</si>
  <si>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</si>
  <si>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</si>
  <si>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</si>
  <si>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</si>
  <si>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</si>
  <si>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</si>
  <si>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</si>
  <si>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</si>
  <si>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</si>
  <si>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</si>
  <si>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</si>
  <si>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</si>
  <si>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</si>
  <si>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</si>
  <si>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</si>
  <si>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</si>
  <si>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</si>
  <si>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</si>
  <si>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</si>
  <si>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</si>
  <si>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</si>
  <si>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</si>
  <si>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</si>
  <si>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</si>
  <si>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</si>
  <si>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</si>
  <si>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</si>
  <si>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</si>
  <si>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</si>
  <si>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</si>
  <si>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</si>
  <si>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</si>
  <si>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</si>
  <si>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</si>
  <si>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</si>
  <si>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</si>
  <si>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</si>
  <si>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</si>
  <si>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</si>
  <si>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</si>
  <si>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</si>
  <si>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</si>
  <si>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</si>
  <si>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</si>
  <si>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</si>
  <si>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</si>
  <si>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</si>
  <si>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</si>
  <si>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</si>
  <si>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</si>
  <si>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</si>
  <si>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</si>
  <si>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</si>
  <si>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</si>
  <si>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</si>
  <si>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</si>
  <si>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</si>
  <si>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</si>
  <si>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</si>
  <si>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</si>
  <si>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</si>
  <si>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</si>
  <si>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</si>
  <si>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</si>
  <si>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</si>
  <si>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</si>
  <si>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</si>
  <si>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</si>
  <si>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</si>
  <si>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</si>
  <si>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</si>
  <si>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</si>
  <si>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</si>
  <si>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</si>
  <si>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</si>
  <si>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</si>
  <si>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</si>
  <si>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</si>
  <si>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</si>
  <si>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</si>
  <si>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</si>
  <si>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</si>
  <si>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</si>
  <si>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</si>
  <si>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</si>
  <si>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</si>
  <si>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</si>
  <si>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</si>
  <si>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</si>
  <si>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</si>
  <si>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</si>
  <si>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</si>
  <si>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</si>
  <si>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</si>
  <si>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</si>
  <si>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</si>
  <si>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</si>
  <si>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</si>
  <si>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</si>
  <si>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</si>
  <si>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</si>
  <si>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</si>
  <si>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</si>
  <si>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</si>
  <si>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</si>
  <si>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</si>
  <si>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</si>
  <si>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</si>
  <si>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</si>
  <si>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</si>
  <si>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</si>
  <si>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</si>
  <si>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</si>
  <si>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</si>
  <si>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</si>
  <si>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</si>
  <si>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</si>
  <si>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</si>
  <si>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</si>
  <si>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</si>
  <si>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</si>
  <si>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</si>
  <si>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</si>
  <si>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</si>
  <si>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</si>
  <si>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</si>
  <si>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</si>
  <si>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</si>
  <si>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</si>
  <si>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</si>
  <si>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</si>
  <si>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</si>
  <si>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</si>
  <si>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</si>
  <si>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</si>
  <si>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</si>
  <si>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</si>
  <si>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</si>
  <si>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</si>
  <si>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</si>
  <si>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</si>
  <si>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</si>
  <si>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</si>
  <si>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</si>
  <si>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</si>
  <si>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</si>
  <si>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</si>
  <si>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</si>
  <si>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</si>
  <si>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</si>
  <si>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</si>
  <si>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</si>
  <si>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</si>
  <si>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</si>
  <si>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</si>
  <si>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</si>
  <si>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</si>
  <si>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</si>
  <si>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</si>
  <si>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</si>
  <si>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</si>
  <si>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</si>
  <si>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</si>
  <si>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</si>
  <si>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</si>
  <si>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</si>
  <si>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</si>
  <si>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</si>
  <si>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</si>
  <si>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</si>
  <si>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</si>
  <si>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</si>
  <si>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</si>
  <si>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</si>
  <si>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</si>
  <si>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</si>
  <si>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</si>
  <si>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</si>
  <si>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</si>
  <si>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</si>
  <si>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</si>
  <si>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</si>
  <si>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</si>
  <si>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</si>
  <si>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</si>
  <si>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</si>
  <si>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</si>
  <si>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</si>
  <si>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</si>
  <si>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</si>
  <si>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</si>
  <si>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</si>
  <si>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</si>
  <si>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</si>
  <si>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</si>
  <si>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</si>
  <si>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</si>
  <si>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</si>
  <si>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</si>
  <si>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</si>
  <si>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</si>
  <si>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</si>
  <si>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</si>
  <si>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</si>
  <si>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</si>
  <si>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</si>
  <si>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</si>
  <si>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</si>
  <si>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</si>
  <si>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</si>
  <si>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</si>
  <si>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</si>
  <si>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</si>
  <si>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</si>
  <si>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</si>
  <si>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</si>
  <si>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</si>
  <si>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</si>
  <si>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</si>
  <si>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</si>
  <si>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</si>
  <si>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</si>
  <si>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</si>
  <si>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</si>
  <si>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</si>
  <si>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</si>
  <si>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</si>
  <si>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</si>
  <si>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</si>
  <si>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</si>
  <si>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</si>
  <si>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</si>
  <si>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</si>
  <si>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</si>
  <si>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</si>
  <si>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</si>
  <si>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</si>
  <si>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</si>
  <si>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</si>
  <si>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</si>
  <si>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</si>
  <si>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</si>
  <si>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</si>
  <si>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</si>
  <si>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</si>
  <si>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</si>
  <si>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</si>
  <si>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</si>
  <si>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</si>
  <si>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</si>
  <si>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</si>
  <si>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</si>
  <si>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</si>
  <si>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</si>
  <si>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</si>
  <si>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</si>
  <si>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</si>
  <si>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</si>
  <si>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</si>
  <si>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</si>
  <si>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</si>
  <si>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</si>
  <si>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</si>
  <si>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</si>
  <si>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</si>
  <si>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</si>
  <si>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</si>
  <si>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</si>
  <si>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</si>
  <si>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</si>
  <si>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</si>
  <si>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</si>
  <si>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</si>
  <si>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</si>
  <si>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</si>
  <si>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</si>
  <si>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</si>
  <si>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</si>
  <si>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</si>
  <si>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</si>
  <si>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</si>
  <si>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</si>
  <si>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</si>
  <si>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</si>
  <si>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</si>
  <si>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</si>
  <si>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</si>
  <si>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</si>
  <si>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</si>
  <si>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</si>
  <si>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</si>
  <si>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</si>
  <si>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</si>
  <si>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</si>
  <si>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</si>
  <si>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</si>
  <si>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</si>
  <si>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</si>
  <si>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</si>
  <si>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</si>
  <si>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</si>
  <si>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</si>
  <si>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</si>
  <si>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</si>
  <si>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</si>
  <si>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</si>
  <si>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</si>
  <si>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</si>
  <si>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</si>
  <si>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</si>
  <si>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</si>
  <si>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</si>
  <si>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</si>
  <si>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</si>
  <si>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</si>
  <si>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</si>
  <si>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</si>
  <si>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</si>
  <si>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</si>
  <si>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</si>
  <si>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</si>
  <si>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</si>
  <si>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</si>
  <si>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</si>
  <si>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</si>
  <si>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</si>
  <si>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</si>
  <si>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</si>
  <si>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</si>
  <si>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</si>
  <si>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</si>
  <si>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</si>
  <si>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</si>
  <si>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</si>
  <si>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</si>
  <si>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</si>
  <si>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</si>
  <si>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</si>
  <si>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</si>
  <si>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</si>
  <si>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</si>
  <si>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</si>
  <si>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</si>
  <si>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</si>
  <si>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</si>
  <si>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</si>
  <si>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</si>
  <si>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</si>
  <si>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</si>
  <si>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</si>
  <si>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</si>
  <si>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</si>
  <si>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</si>
  <si>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</si>
  <si>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</si>
  <si>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</si>
  <si>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</si>
  <si>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</si>
  <si>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</si>
  <si>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</si>
  <si>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</si>
  <si>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</si>
  <si>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</si>
  <si>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</si>
  <si>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</si>
  <si>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</si>
  <si>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</si>
  <si>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</si>
  <si>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</si>
  <si>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</si>
  <si>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</si>
  <si>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</si>
  <si>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</si>
  <si>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</si>
  <si>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</si>
  <si>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</si>
  <si>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</si>
  <si>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</si>
  <si>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</si>
  <si>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</si>
  <si>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</si>
  <si>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</si>
  <si>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</si>
  <si>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</si>
  <si>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</si>
  <si>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</si>
  <si>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</si>
  <si>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</si>
  <si>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</si>
  <si>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</si>
  <si>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</si>
  <si>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</si>
  <si>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</si>
  <si>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</si>
  <si>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</si>
  <si>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</si>
  <si>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</si>
  <si>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</si>
  <si>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</si>
  <si>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</si>
  <si>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</si>
  <si>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</si>
  <si>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</si>
  <si>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</si>
  <si>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</si>
  <si>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</si>
  <si>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</si>
  <si>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</si>
  <si>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</si>
  <si>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</si>
  <si>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</si>
  <si>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</si>
  <si>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</si>
  <si>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</si>
  <si>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</si>
  <si>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</si>
  <si>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</si>
  <si>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</si>
  <si>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</si>
  <si>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</si>
  <si>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</si>
  <si>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</si>
  <si>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</si>
  <si>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</si>
  <si>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</si>
  <si>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</si>
  <si>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</si>
  <si>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</si>
  <si>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</si>
  <si>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</si>
  <si>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</si>
  <si>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</si>
  <si>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</si>
  <si>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</si>
  <si>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</si>
  <si>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</si>
  <si>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</si>
  <si>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</si>
  <si>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</si>
  <si>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</si>
  <si>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</si>
  <si>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</si>
  <si>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</si>
  <si>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</si>
  <si>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</si>
  <si>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</si>
  <si>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</si>
  <si>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</si>
  <si>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</si>
  <si>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</si>
  <si>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</si>
  <si>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</si>
  <si>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</si>
  <si>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</si>
  <si>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</si>
  <si>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</si>
  <si>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</si>
  <si>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</si>
  <si>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</si>
  <si>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</si>
  <si>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</si>
  <si>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</si>
  <si>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</si>
  <si>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</si>
  <si>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</si>
  <si>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</si>
  <si>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</si>
  <si>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</si>
  <si>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</si>
  <si>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</si>
  <si>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</si>
  <si>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</si>
  <si>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</si>
  <si>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</si>
  <si>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</si>
  <si>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</si>
  <si>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</si>
  <si>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</si>
  <si>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</si>
  <si>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</si>
  <si>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</si>
  <si>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</si>
  <si>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</si>
  <si>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</si>
  <si>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</si>
  <si>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</si>
  <si>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</si>
  <si>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</si>
  <si>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</si>
  <si>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</si>
  <si>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</si>
  <si>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</si>
  <si>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</si>
  <si>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</si>
  <si>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</si>
  <si>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</si>
  <si>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</si>
  <si>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</si>
  <si>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</si>
  <si>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</si>
  <si>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</si>
  <si>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</si>
  <si>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</si>
  <si>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</si>
  <si>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</si>
  <si>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</si>
  <si>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</si>
  <si>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</si>
  <si>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</si>
  <si>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</si>
  <si>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</si>
  <si>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</si>
  <si>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</si>
  <si>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</si>
  <si>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</si>
  <si>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</si>
  <si>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</si>
  <si>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</si>
  <si>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</si>
  <si>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</si>
  <si>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</si>
  <si>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</si>
  <si>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</si>
  <si>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</si>
  <si>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</si>
  <si>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</si>
  <si>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</si>
  <si>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</si>
  <si>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</si>
  <si>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</si>
  <si>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</si>
  <si>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</si>
  <si>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</si>
  <si>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</si>
  <si>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</si>
  <si>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</si>
  <si>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</si>
  <si>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</si>
  <si>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</si>
  <si>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</si>
  <si>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</si>
  <si>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</si>
  <si>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</si>
  <si>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</si>
  <si>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</si>
  <si>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</si>
  <si>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</si>
  <si>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</si>
  <si>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</si>
  <si>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</si>
  <si>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</si>
  <si>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</si>
  <si>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</si>
  <si>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</si>
  <si>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</si>
  <si>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</si>
  <si>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</si>
  <si>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</si>
  <si>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</si>
  <si>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</si>
  <si>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</si>
  <si>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</si>
  <si>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</si>
  <si>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</si>
  <si>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</si>
  <si>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</si>
  <si>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</si>
  <si>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</si>
  <si>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</si>
  <si>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</si>
  <si>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</si>
  <si>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</si>
  <si>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</si>
  <si>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</si>
  <si>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</si>
  <si>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</si>
  <si>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</si>
  <si>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</si>
  <si>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</si>
  <si>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</si>
  <si>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</si>
  <si>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</si>
  <si>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</si>
  <si>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</si>
  <si>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</si>
  <si>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</si>
  <si>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</si>
  <si>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</si>
  <si>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</si>
  <si>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</si>
  <si>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</si>
  <si>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</si>
  <si>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</si>
  <si>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</si>
  <si>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</si>
  <si>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</si>
  <si>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</si>
  <si>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</si>
  <si>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</si>
  <si>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</si>
  <si>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</si>
  <si>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</si>
  <si>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</si>
  <si>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</si>
  <si>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</si>
  <si>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</si>
  <si>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</si>
  <si>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</si>
  <si>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</si>
  <si>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</si>
  <si>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</si>
  <si>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</si>
  <si>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</si>
  <si>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</si>
  <si>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</si>
  <si>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</si>
  <si>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</si>
  <si>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</si>
  <si>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</si>
  <si>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</si>
  <si>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</si>
  <si>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</si>
  <si>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</si>
  <si>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</si>
  <si>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</si>
  <si>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</si>
  <si>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</si>
  <si>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</si>
  <si>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</si>
  <si>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</si>
  <si>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</si>
  <si>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</si>
  <si>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</si>
  <si>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</si>
  <si>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</si>
  <si>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</si>
  <si>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</si>
  <si>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</si>
  <si>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</si>
  <si>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</si>
  <si>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</si>
  <si>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</si>
  <si>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</si>
  <si>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</si>
  <si>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</si>
  <si>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</si>
  <si>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</si>
  <si>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</si>
  <si>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</si>
  <si>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</si>
  <si>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</si>
  <si>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</si>
  <si>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</si>
  <si>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</si>
  <si>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</si>
  <si>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</si>
  <si>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</si>
  <si>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</si>
  <si>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</si>
  <si>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</si>
  <si>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</si>
  <si>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</si>
  <si>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</si>
  <si>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</si>
  <si>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</si>
  <si>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</si>
  <si>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</si>
  <si>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</si>
  <si>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</si>
  <si>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</si>
  <si>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</si>
  <si>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</si>
  <si>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</si>
  <si>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</si>
  <si>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</si>
  <si>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</si>
  <si>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</si>
  <si>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</si>
  <si>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</si>
  <si>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</si>
  <si>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</si>
  <si>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</si>
  <si>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</si>
  <si>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</si>
  <si>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</si>
  <si>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</si>
  <si>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</si>
  <si>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</si>
  <si>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</si>
  <si>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</si>
  <si>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</si>
  <si>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</si>
  <si>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</si>
  <si>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</si>
  <si>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</si>
  <si>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</si>
  <si>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</si>
  <si>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</si>
  <si>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</si>
  <si>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</si>
  <si>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</si>
  <si>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</si>
  <si>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</si>
  <si>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</si>
  <si>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</si>
  <si>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</si>
  <si>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</si>
  <si>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</si>
  <si>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</si>
  <si>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</si>
  <si>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</si>
  <si>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</si>
  <si>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</si>
  <si>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</si>
  <si>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</si>
  <si>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</si>
  <si>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</si>
  <si>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</si>
  <si>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</si>
  <si>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</si>
  <si>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</si>
  <si>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</si>
  <si>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</si>
  <si>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</si>
  <si>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</si>
  <si>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</si>
  <si>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</si>
  <si>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</si>
  <si>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</si>
  <si>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</si>
  <si>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</si>
  <si>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</si>
  <si>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</si>
  <si>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</si>
  <si>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</si>
  <si>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</si>
  <si>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</si>
  <si>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</si>
  <si>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</si>
  <si>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</si>
  <si>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</si>
  <si>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</si>
  <si>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</si>
  <si>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</si>
  <si>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</si>
  <si>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</si>
  <si>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</si>
  <si>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</si>
  <si>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</si>
  <si>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</si>
  <si>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</si>
  <si>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</si>
  <si>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</si>
  <si>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</si>
  <si>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</si>
  <si>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</si>
  <si>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</si>
  <si>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</si>
  <si>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</si>
  <si>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</si>
  <si>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</si>
  <si>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</si>
  <si>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</si>
  <si>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</si>
  <si>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</si>
  <si>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</si>
  <si>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</si>
  <si>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</si>
  <si>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</si>
  <si>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</si>
  <si>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</si>
  <si>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</si>
  <si>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</si>
  <si>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</si>
  <si>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</si>
  <si>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</si>
  <si>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</si>
  <si>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</si>
  <si>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</si>
  <si>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</si>
  <si>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</si>
  <si>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</si>
  <si>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</si>
  <si>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</si>
  <si>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</si>
  <si>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</si>
  <si>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</si>
  <si>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</si>
  <si>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</si>
  <si>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</si>
  <si>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</si>
  <si>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</si>
  <si>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</si>
  <si>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</si>
  <si>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</si>
  <si>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</si>
  <si>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</si>
  <si>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</si>
  <si>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</si>
  <si>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</si>
  <si>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</si>
  <si>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</si>
  <si>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</si>
  <si>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</si>
  <si>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</si>
  <si>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</si>
  <si>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</si>
  <si>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</si>
  <si>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</si>
  <si>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</si>
  <si>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</si>
  <si>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</si>
  <si>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</si>
  <si>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</si>
  <si>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</si>
  <si>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</si>
  <si>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</si>
  <si>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</si>
  <si>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</si>
  <si>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</si>
  <si>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</si>
  <si>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</si>
  <si>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</si>
  <si>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</si>
  <si>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</si>
  <si>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</si>
  <si>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</si>
  <si>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</si>
  <si>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</si>
  <si>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</si>
  <si>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</si>
  <si>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</si>
  <si>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</si>
  <si>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</si>
  <si>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</si>
  <si>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</si>
  <si>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</si>
  <si>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</si>
  <si>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</si>
  <si>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</si>
  <si>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</si>
  <si>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</si>
  <si>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</si>
  <si>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</si>
  <si>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</si>
  <si>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</si>
  <si>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</si>
  <si>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</si>
  <si>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</si>
  <si>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</si>
  <si>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</si>
  <si>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</si>
  <si>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</si>
  <si>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</si>
  <si>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</si>
  <si>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</si>
  <si>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</si>
  <si>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</si>
  <si>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</si>
  <si>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</si>
  <si>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</si>
  <si>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</si>
  <si>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</si>
  <si>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</si>
  <si>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</si>
  <si>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</si>
  <si>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</si>
  <si>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</si>
  <si>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</si>
  <si>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</si>
  <si>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</si>
  <si>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</si>
  <si>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</si>
  <si>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</si>
  <si>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</si>
  <si>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</si>
  <si>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</si>
  <si>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</si>
  <si>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</si>
  <si>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</si>
  <si>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</si>
  <si>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</si>
  <si>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</si>
  <si>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</si>
  <si>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</si>
  <si>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</si>
  <si>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</si>
  <si>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</si>
  <si>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</si>
  <si>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</si>
  <si>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</si>
  <si>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</si>
  <si>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</si>
  <si>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</si>
  <si>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</si>
  <si>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</si>
  <si>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</si>
  <si>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</si>
  <si>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</si>
  <si>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</si>
  <si>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</si>
  <si>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</si>
  <si>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</si>
  <si>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</si>
  <si>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</si>
  <si>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</si>
  <si>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</si>
  <si>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</si>
  <si>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</si>
  <si>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</si>
  <si>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</si>
  <si>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</si>
  <si>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</si>
  <si>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</si>
  <si>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</si>
  <si>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</si>
  <si>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</si>
  <si>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</si>
  <si>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</si>
  <si>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</si>
  <si>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</si>
  <si>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</si>
  <si>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</si>
  <si>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</si>
  <si>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</si>
  <si>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</si>
  <si>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</si>
  <si>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</si>
  <si>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</si>
  <si>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</si>
  <si>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</si>
  <si>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</si>
  <si>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</si>
  <si>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</si>
  <si>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</si>
  <si>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</si>
  <si>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</si>
  <si>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</si>
  <si>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</si>
  <si>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</si>
  <si>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</si>
  <si>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</si>
  <si>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</si>
  <si>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</si>
  <si>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</si>
  <si>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</si>
  <si>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</si>
  <si>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</si>
  <si>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</si>
  <si>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</si>
  <si>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</si>
  <si>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</si>
  <si>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</si>
  <si>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</si>
  <si>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</si>
  <si>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</si>
  <si>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</si>
  <si>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</si>
  <si>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</si>
  <si>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</si>
  <si>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</si>
  <si>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</si>
  <si>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</si>
  <si>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</si>
  <si>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</si>
  <si>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</si>
  <si>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</si>
  <si>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</si>
  <si>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</si>
  <si>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</si>
  <si>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</si>
  <si>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</si>
  <si>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</si>
  <si>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</si>
  <si>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</si>
  <si>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</si>
  <si>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</si>
  <si>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</si>
  <si>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</si>
  <si>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</si>
  <si>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</si>
  <si>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</si>
  <si>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</si>
  <si>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</si>
  <si>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</si>
  <si>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</si>
  <si>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</si>
  <si>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</si>
  <si>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</si>
  <si>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</si>
  <si>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</si>
  <si>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</si>
  <si>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</si>
  <si>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</si>
  <si>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</si>
  <si>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</si>
  <si>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</si>
  <si>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</si>
  <si>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</si>
  <si>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</si>
  <si>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</si>
  <si>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</si>
  <si>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</si>
  <si>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</si>
  <si>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</si>
  <si>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</si>
  <si>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</si>
  <si>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</si>
  <si>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</si>
  <si>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</si>
  <si>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</si>
  <si>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</si>
  <si>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</si>
  <si>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</si>
  <si>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</si>
  <si>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</si>
  <si>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</si>
  <si>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</si>
  <si>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</si>
  <si>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</si>
  <si>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</si>
  <si>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</si>
  <si>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</si>
  <si>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</si>
  <si>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</si>
  <si>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</si>
  <si>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</si>
  <si>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</si>
  <si>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</si>
  <si>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</si>
  <si>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</si>
  <si>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</si>
  <si>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</si>
  <si>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</si>
  <si>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</si>
  <si>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</si>
  <si>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</si>
  <si>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</si>
  <si>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</si>
  <si>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</si>
  <si>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</si>
  <si>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</si>
  <si>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</si>
  <si>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</si>
  <si>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</si>
  <si>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</si>
  <si>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</si>
  <si>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</si>
  <si>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</si>
  <si>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</si>
  <si>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</si>
  <si>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</si>
  <si>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</si>
  <si>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</si>
  <si>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</si>
  <si>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</si>
  <si>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</si>
  <si>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</si>
  <si>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</si>
  <si>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</si>
  <si>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</si>
  <si>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</si>
  <si>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</si>
  <si>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</si>
  <si>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</si>
  <si>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</si>
  <si>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</si>
  <si>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</si>
  <si>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</si>
  <si>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</si>
  <si>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</si>
  <si>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</si>
  <si>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</si>
  <si>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</si>
  <si>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</si>
  <si>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</si>
  <si>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</si>
  <si>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</si>
  <si>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</si>
  <si>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</si>
  <si>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</si>
  <si>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</si>
  <si>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</si>
  <si>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</si>
  <si>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</si>
  <si>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</si>
  <si>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</si>
  <si>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</si>
  <si>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</si>
  <si>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</si>
  <si>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</si>
  <si>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</si>
  <si>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</si>
  <si>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</si>
  <si>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</si>
  <si>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</si>
  <si>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</si>
  <si>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</si>
  <si>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</si>
  <si>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</si>
  <si>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</si>
  <si>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</si>
  <si>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</si>
  <si>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</si>
  <si>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</si>
  <si>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</si>
  <si>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</si>
  <si>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</si>
  <si>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</si>
  <si>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</si>
  <si>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</si>
  <si>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</si>
  <si>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</si>
  <si>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</si>
  <si>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</si>
  <si>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</si>
  <si>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</si>
  <si>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</si>
  <si>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</si>
  <si>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</si>
  <si>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</si>
  <si>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</si>
  <si>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</si>
  <si>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</si>
  <si>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</si>
  <si>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</si>
  <si>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</si>
  <si>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</si>
  <si>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</si>
  <si>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</si>
  <si>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</si>
  <si>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</si>
  <si>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</si>
  <si>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</si>
  <si>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</si>
  <si>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</si>
  <si>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</si>
  <si>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</si>
  <si>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</si>
  <si>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</si>
  <si>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</si>
  <si>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</si>
  <si>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</si>
  <si>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</si>
  <si>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</si>
  <si>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</si>
  <si>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</si>
  <si>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</si>
  <si>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</si>
  <si>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</si>
  <si>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</si>
  <si>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</si>
  <si>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</si>
  <si>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</si>
  <si>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</si>
  <si>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</si>
  <si>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</si>
  <si>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</si>
  <si>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</si>
  <si>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</si>
  <si>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</si>
  <si>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</si>
  <si>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</si>
  <si>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</si>
  <si>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</si>
  <si>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</si>
  <si>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</si>
  <si>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</si>
  <si>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</si>
  <si>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</si>
  <si>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</si>
  <si>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</si>
  <si>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</si>
  <si>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</si>
  <si>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</si>
  <si>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</si>
  <si>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</si>
  <si>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</si>
  <si>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</si>
  <si>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</si>
  <si>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</si>
  <si>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</si>
  <si>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</si>
  <si>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</si>
  <si>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</si>
  <si>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</si>
  <si>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</si>
  <si>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</si>
  <si>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</si>
  <si>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</si>
  <si>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</si>
  <si>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</si>
  <si>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</si>
  <si>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</si>
  <si>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</si>
  <si>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</si>
  <si>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</si>
  <si>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</si>
  <si>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</si>
  <si>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</si>
  <si>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</si>
  <si>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</si>
  <si>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</si>
  <si>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</si>
  <si>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</si>
  <si>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</si>
  <si>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</si>
  <si>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</si>
  <si>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</si>
  <si>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</si>
  <si>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</si>
  <si>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</si>
  <si>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</si>
  <si>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</si>
  <si>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</si>
  <si>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</si>
  <si>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</si>
  <si>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</si>
  <si>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</si>
  <si>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</si>
  <si>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</si>
  <si>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</si>
  <si>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</si>
  <si>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</si>
  <si>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</si>
  <si>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</si>
  <si>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</si>
  <si>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</si>
  <si>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</si>
  <si>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</si>
  <si>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</si>
  <si>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</si>
  <si>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</si>
  <si>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</si>
  <si>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</si>
  <si>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</si>
  <si>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</si>
  <si>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</si>
  <si>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</si>
  <si>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</si>
  <si>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</si>
  <si>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</si>
  <si>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</si>
  <si>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</si>
  <si>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</si>
  <si>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</si>
  <si>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</si>
  <si>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</si>
  <si>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</si>
  <si>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</si>
  <si>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</si>
  <si>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</si>
  <si>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</si>
  <si>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</si>
  <si>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</si>
  <si>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</si>
  <si>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</si>
  <si>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</si>
  <si>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</si>
  <si>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</si>
  <si>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</si>
  <si>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</si>
  <si>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</si>
  <si>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</si>
  <si>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</si>
  <si>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</si>
  <si>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</si>
  <si>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</si>
  <si>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</si>
  <si>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</si>
  <si>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</si>
  <si>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</si>
  <si>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</si>
  <si>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</si>
  <si>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</si>
  <si>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</si>
  <si>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</si>
  <si>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</si>
  <si>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</si>
  <si>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</si>
  <si>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</si>
  <si>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</si>
  <si>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</si>
  <si>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</si>
  <si>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</si>
  <si>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</si>
  <si>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</si>
  <si>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</si>
  <si>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</si>
  <si>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</si>
  <si>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</si>
  <si>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</si>
  <si>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</si>
  <si>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</si>
  <si>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</si>
  <si>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</si>
  <si>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</si>
  <si>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</si>
  <si>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</si>
  <si>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</si>
  <si>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</si>
  <si>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</si>
  <si>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</si>
  <si>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</si>
  <si>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</si>
  <si>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</si>
  <si>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</si>
  <si>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</si>
  <si>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</si>
  <si>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</si>
  <si>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</si>
  <si>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</si>
  <si>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</si>
  <si>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</si>
  <si>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</si>
  <si>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</si>
  <si>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</si>
  <si>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</si>
  <si>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</si>
  <si>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</si>
  <si>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</si>
  <si>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</si>
  <si>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</si>
  <si>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</si>
  <si>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</si>
  <si>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</si>
  <si>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</si>
  <si>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</si>
  <si>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</si>
  <si>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</si>
  <si>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</si>
  <si>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</si>
  <si>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</si>
  <si>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</si>
  <si>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</si>
  <si>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</si>
  <si>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</si>
  <si>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</si>
  <si>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</si>
  <si>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</si>
  <si>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</si>
  <si>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</si>
  <si>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</si>
  <si>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</si>
  <si>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</si>
  <si>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</si>
  <si>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</si>
  <si>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</si>
  <si>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</si>
  <si>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</si>
  <si>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</si>
  <si>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</si>
  <si>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</si>
  <si>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</si>
  <si>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</si>
  <si>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</si>
  <si>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</si>
  <si>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</si>
  <si>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</si>
  <si>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</si>
  <si>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</si>
  <si>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</si>
  <si>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</si>
  <si>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</si>
  <si>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</si>
  <si>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</si>
  <si>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</si>
  <si>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</si>
  <si>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</si>
  <si>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</si>
  <si>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</si>
  <si>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</si>
  <si>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</si>
  <si>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</si>
  <si>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</si>
  <si>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</si>
  <si>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</si>
  <si>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</si>
  <si>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</si>
  <si>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</si>
  <si>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</si>
  <si>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</si>
  <si>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</si>
  <si>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</si>
  <si>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</si>
  <si>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</si>
  <si>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</si>
  <si>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</si>
  <si>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</si>
  <si>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</si>
  <si>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</si>
  <si>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</si>
  <si>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</si>
  <si>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</si>
  <si>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</si>
  <si>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</si>
  <si>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</si>
  <si>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</si>
  <si>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</si>
  <si>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</si>
  <si>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</si>
  <si>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</si>
  <si>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</si>
  <si>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</si>
  <si>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</si>
  <si>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</si>
  <si>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</si>
  <si>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</si>
  <si>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</si>
  <si>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</si>
  <si>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</si>
  <si>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</si>
  <si>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</si>
  <si>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</si>
  <si>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</si>
  <si>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</si>
  <si>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</si>
  <si>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</si>
  <si>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</si>
  <si>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</si>
  <si>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</si>
  <si>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</si>
  <si>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</si>
  <si>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</si>
  <si>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</si>
  <si>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</si>
  <si>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</si>
  <si>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</si>
  <si>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</si>
  <si>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</si>
  <si>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</si>
  <si>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</si>
  <si>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</si>
  <si>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</si>
  <si>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</si>
  <si>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</si>
  <si>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</si>
  <si>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</si>
  <si>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</si>
  <si>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</si>
  <si>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</si>
  <si>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</si>
  <si>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</si>
  <si>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</si>
  <si>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</si>
  <si>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</si>
  <si>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</si>
  <si>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</si>
  <si>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</si>
  <si>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</si>
  <si>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</si>
  <si>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</si>
  <si>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</si>
  <si>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</si>
  <si>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</si>
  <si>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</si>
  <si>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</si>
  <si>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</si>
  <si>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</si>
  <si>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</si>
  <si>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</si>
  <si>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</si>
  <si>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</si>
  <si>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</si>
  <si>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</si>
  <si>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</si>
  <si>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</si>
  <si>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</si>
  <si>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</si>
  <si>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</si>
  <si>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</si>
  <si>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</si>
  <si>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</si>
  <si>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</si>
  <si>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</si>
  <si>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</si>
  <si>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</si>
  <si>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</si>
  <si>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</si>
  <si>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</si>
  <si>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</si>
  <si>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</si>
  <si>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</si>
  <si>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</si>
  <si>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</si>
  <si>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</si>
  <si>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</si>
  <si>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</si>
  <si>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</si>
  <si>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</si>
  <si>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</si>
  <si>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</si>
  <si>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</si>
  <si>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</si>
  <si>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</si>
  <si>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</si>
  <si>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</si>
  <si>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</si>
  <si>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</si>
  <si>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</si>
  <si>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</si>
  <si>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</si>
  <si>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</si>
  <si>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</si>
  <si>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</si>
  <si>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</si>
  <si>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</si>
  <si>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</si>
  <si>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</si>
  <si>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</si>
  <si>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</si>
  <si>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</si>
  <si>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</si>
  <si>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</si>
  <si>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</si>
  <si>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</si>
  <si>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</si>
  <si>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</si>
  <si>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</si>
  <si>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</si>
  <si>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</si>
  <si>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</si>
  <si>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</si>
  <si>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</si>
  <si>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</si>
  <si>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</si>
  <si>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</si>
  <si>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</si>
  <si>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</si>
  <si>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</si>
  <si>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</si>
  <si>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</si>
  <si>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</si>
  <si>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</si>
  <si>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</si>
  <si>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</si>
  <si>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</si>
  <si>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</si>
  <si>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</si>
  <si>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</si>
  <si>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</si>
  <si>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</si>
  <si>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</si>
  <si>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</si>
  <si>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</si>
  <si>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</si>
  <si>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</si>
  <si>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</si>
  <si>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</si>
  <si>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</si>
  <si>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</si>
  <si>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</si>
  <si>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</si>
  <si>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</si>
  <si>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</si>
  <si>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</si>
  <si>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</si>
  <si>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</si>
  <si>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</si>
  <si>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</si>
  <si>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</si>
  <si>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</si>
  <si>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</si>
  <si>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</si>
  <si>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</si>
  <si>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</si>
  <si>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</si>
  <si>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</si>
  <si>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</si>
  <si>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</si>
  <si>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</si>
  <si>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</si>
  <si>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</si>
  <si>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</si>
  <si>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</si>
  <si>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</si>
  <si>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</si>
  <si>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</si>
  <si>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</si>
  <si>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</si>
  <si>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</si>
  <si>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</si>
  <si>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</si>
  <si>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</si>
  <si>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</si>
  <si>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</si>
  <si>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</si>
  <si>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</si>
  <si>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</si>
  <si>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</si>
  <si>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</si>
  <si>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</si>
  <si>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</si>
  <si>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</si>
  <si>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</si>
  <si>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</si>
  <si>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</si>
  <si>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</si>
  <si>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</si>
  <si>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</si>
  <si>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</si>
  <si>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</si>
  <si>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</si>
  <si>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</si>
  <si>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</si>
  <si>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</si>
  <si>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</si>
  <si>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</si>
  <si>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</si>
  <si>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</si>
  <si>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</si>
  <si>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</si>
  <si>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</si>
  <si>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</si>
  <si>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</si>
  <si>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</si>
  <si>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</si>
  <si>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</si>
  <si>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</si>
  <si>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</si>
  <si>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</si>
  <si>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</si>
  <si>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</si>
  <si>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</si>
  <si>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</si>
  <si>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</si>
  <si>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</si>
  <si>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</si>
  <si>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</si>
  <si>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</si>
  <si>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</si>
  <si>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</si>
  <si>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</si>
  <si>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</si>
  <si>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</si>
  <si>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</si>
  <si>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</si>
  <si>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</si>
  <si>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</si>
  <si>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</si>
  <si>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</si>
  <si>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</si>
  <si>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</si>
  <si>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</si>
  <si>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</si>
  <si>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</si>
  <si>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</si>
  <si>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</si>
  <si>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</si>
  <si>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</si>
  <si>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</si>
  <si>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</si>
  <si>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</si>
  <si>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</si>
  <si>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</si>
  <si>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</si>
  <si>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</si>
  <si>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</si>
  <si>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</si>
  <si>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</si>
  <si>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</si>
  <si>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</si>
  <si>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</si>
  <si>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</si>
  <si>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</si>
  <si>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</si>
  <si>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</si>
  <si>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</si>
  <si>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</si>
  <si>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</si>
  <si>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</si>
  <si>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</si>
  <si>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</si>
  <si>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</si>
  <si>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</si>
  <si>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</si>
  <si>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</si>
  <si>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</si>
  <si>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</si>
  <si>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</si>
  <si>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</si>
  <si>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</si>
  <si>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</si>
  <si>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</si>
  <si>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</si>
  <si>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</si>
  <si>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</si>
  <si>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</si>
  <si>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</si>
  <si>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</si>
  <si>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</si>
  <si>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</si>
  <si>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</si>
  <si>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</si>
  <si>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</si>
  <si>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</si>
  <si>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</si>
  <si>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</si>
  <si>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</si>
  <si>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</si>
  <si>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</si>
  <si>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</si>
  <si>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</si>
  <si>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</si>
  <si>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</si>
  <si>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</si>
  <si>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</si>
  <si>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</si>
  <si>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</si>
  <si>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</si>
  <si>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</si>
  <si>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</si>
  <si>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</si>
  <si>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</si>
  <si>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</si>
  <si>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</si>
  <si>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</si>
  <si>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</si>
  <si>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</si>
  <si>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</si>
  <si>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</si>
  <si>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</si>
  <si>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</si>
  <si>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</si>
  <si>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</si>
  <si>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</si>
  <si>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</si>
  <si>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</si>
  <si>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</si>
  <si>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</si>
  <si>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</si>
  <si>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</si>
  <si>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</si>
  <si>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</si>
  <si>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</si>
  <si>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</si>
  <si>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</si>
  <si>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</si>
  <si>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</si>
  <si>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</si>
  <si>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</si>
  <si>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</si>
  <si>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</si>
  <si>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</si>
  <si>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</si>
  <si>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</si>
  <si>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</si>
  <si>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</si>
  <si>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</si>
  <si>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</si>
  <si>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</si>
  <si>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</si>
  <si>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</si>
  <si>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</si>
  <si>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</si>
  <si>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</si>
  <si>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</si>
  <si>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</si>
  <si>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</si>
  <si>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</si>
  <si>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</si>
  <si>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</si>
  <si>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</si>
  <si>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</si>
  <si>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</si>
  <si>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</si>
  <si>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</si>
  <si>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</si>
  <si>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</si>
  <si>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</si>
  <si>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</si>
  <si>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</si>
  <si>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</si>
  <si>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</si>
  <si>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</si>
  <si>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</si>
  <si>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</si>
  <si>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</si>
  <si>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</si>
  <si>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</si>
  <si>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</si>
  <si>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</si>
  <si>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</si>
  <si>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</si>
  <si>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</si>
  <si>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</si>
  <si>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</si>
  <si>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</si>
  <si>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</si>
  <si>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</si>
  <si>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</si>
  <si>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</si>
  <si>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</si>
  <si>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</si>
  <si>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</si>
  <si>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</si>
  <si>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</si>
  <si>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</si>
  <si>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</si>
  <si>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</si>
  <si>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</si>
  <si>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</si>
  <si>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</si>
  <si>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</si>
  <si>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</si>
  <si>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</si>
  <si>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</si>
  <si>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</si>
  <si>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</si>
  <si>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</si>
  <si>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</si>
  <si>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</si>
  <si>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</si>
  <si>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</si>
  <si>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</si>
  <si>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</si>
  <si>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</si>
  <si>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</si>
  <si>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</si>
  <si>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</si>
  <si>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</si>
  <si>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</si>
  <si>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</si>
  <si>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</si>
  <si>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</si>
  <si>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</si>
  <si>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</si>
  <si>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</si>
  <si>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</si>
  <si>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</si>
  <si>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</si>
  <si>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</si>
  <si>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</si>
  <si>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</si>
  <si>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</si>
  <si>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</si>
  <si>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</si>
  <si>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</si>
  <si>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</si>
  <si>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</si>
  <si>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</si>
  <si>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</si>
  <si>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</si>
  <si>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</si>
  <si>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</si>
  <si>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</si>
  <si>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</si>
  <si>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</si>
  <si>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</si>
  <si>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</si>
  <si>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</si>
  <si>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</si>
  <si>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</si>
  <si>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</si>
  <si>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</si>
  <si>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</si>
  <si>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</si>
  <si>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</si>
  <si>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</si>
  <si>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</si>
  <si>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</si>
  <si>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</si>
  <si>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</si>
  <si>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</si>
  <si>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</si>
  <si>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</si>
  <si>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</si>
  <si>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</si>
  <si>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</si>
  <si>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</si>
  <si>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</si>
  <si>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</si>
  <si>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</si>
  <si>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</si>
  <si>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</si>
  <si>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</si>
  <si>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</si>
  <si>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</si>
  <si>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</si>
  <si>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</si>
  <si>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</si>
  <si>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</si>
  <si>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</si>
  <si>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</si>
  <si>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</si>
  <si>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</si>
  <si>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</si>
  <si>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</si>
  <si>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</si>
  <si>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</si>
  <si>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</si>
  <si>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</si>
  <si>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</si>
  <si>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</si>
  <si>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</si>
  <si>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</si>
  <si>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</si>
  <si>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</si>
  <si>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</si>
  <si>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</si>
  <si>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</si>
  <si>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</si>
  <si>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</si>
  <si>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</si>
  <si>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</si>
  <si>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</si>
  <si>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</si>
  <si>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</si>
  <si>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</si>
  <si>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</si>
  <si>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</si>
  <si>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</si>
  <si>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</si>
  <si>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</si>
  <si>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</si>
  <si>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</si>
  <si>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</si>
  <si>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</si>
  <si>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</si>
  <si>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</si>
  <si>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</si>
  <si>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</si>
  <si>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</si>
  <si>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</si>
  <si>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</si>
  <si>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</si>
  <si>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</si>
  <si>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</si>
  <si>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</si>
  <si>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</si>
  <si>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</si>
  <si>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</si>
  <si>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</si>
  <si>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</si>
  <si>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</si>
  <si>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</si>
  <si>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</si>
  <si>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</si>
  <si>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</si>
  <si>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</si>
  <si>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</si>
  <si>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</si>
  <si>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</si>
  <si>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</si>
  <si>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</si>
  <si>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</si>
  <si>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</si>
  <si>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</si>
  <si>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</si>
  <si>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</si>
  <si>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</si>
  <si>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</si>
  <si>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</si>
  <si>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</si>
  <si>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</si>
  <si>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</si>
  <si>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</si>
  <si>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</si>
  <si>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</si>
  <si>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</si>
  <si>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</si>
  <si>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</si>
  <si>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</si>
  <si>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</si>
  <si>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</si>
  <si>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</si>
  <si>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</si>
  <si>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</si>
  <si>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</si>
  <si>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</si>
  <si>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</si>
  <si>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</si>
  <si>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</si>
  <si>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</si>
  <si>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</si>
  <si>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</si>
  <si>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</si>
  <si>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</si>
  <si>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</si>
  <si>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</si>
  <si>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</si>
  <si>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</si>
  <si>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</si>
  <si>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</si>
  <si>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</si>
  <si>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</si>
  <si>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</si>
  <si>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</si>
  <si>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</si>
  <si>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</si>
  <si>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</si>
  <si>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</si>
  <si>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</si>
  <si>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</si>
  <si>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</si>
  <si>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</si>
  <si>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</si>
  <si>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</si>
  <si>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</si>
  <si>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</si>
  <si>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</si>
  <si>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</si>
  <si>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</si>
  <si>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</si>
  <si>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</si>
  <si>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</si>
  <si>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</si>
  <si>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</si>
  <si>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</si>
  <si>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</si>
  <si>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</si>
  <si>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</si>
  <si>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</si>
  <si>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</si>
  <si>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</si>
  <si>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</si>
  <si>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</si>
  <si>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</si>
  <si>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</si>
  <si>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</si>
  <si>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</si>
  <si>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</si>
  <si>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</si>
  <si>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</si>
  <si>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</si>
  <si>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</si>
  <si>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</si>
  <si>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</si>
  <si>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</si>
  <si>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</si>
  <si>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</si>
  <si>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</si>
  <si>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</si>
  <si>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</si>
  <si>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</si>
  <si>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</si>
  <si>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</si>
  <si>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</si>
  <si>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</si>
  <si>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</si>
  <si>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</si>
  <si>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</si>
  <si>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</si>
  <si>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</si>
  <si>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</si>
  <si>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</si>
  <si>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</si>
  <si>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</si>
  <si>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</si>
  <si>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</si>
  <si>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</si>
  <si>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</si>
  <si>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</si>
  <si>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</si>
  <si>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</si>
  <si>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</si>
  <si>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</si>
  <si>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</si>
  <si>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</si>
  <si>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</si>
  <si>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</si>
  <si>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</si>
  <si>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</si>
  <si>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</si>
  <si>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</si>
  <si>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</si>
  <si>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</si>
  <si>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</si>
  <si>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</si>
  <si>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</si>
  <si>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</si>
  <si>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</si>
  <si>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</si>
  <si>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</si>
  <si>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</si>
  <si>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</si>
  <si>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</si>
  <si>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</si>
  <si>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</si>
  <si>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</si>
  <si>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</si>
  <si>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</si>
  <si>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</si>
  <si>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</si>
  <si>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</si>
  <si>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</si>
  <si>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</si>
  <si>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</si>
  <si>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</si>
  <si>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</si>
  <si>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</si>
  <si>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</si>
  <si>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</si>
  <si>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</si>
  <si>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</si>
  <si>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</si>
  <si>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</si>
  <si>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</si>
  <si>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</si>
  <si>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</si>
  <si>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</si>
  <si>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</si>
  <si>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</si>
  <si>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</si>
  <si>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</si>
  <si>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</si>
  <si>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</si>
  <si>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</si>
  <si>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</si>
  <si>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</si>
  <si>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</si>
  <si>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</si>
  <si>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</si>
  <si>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</si>
  <si>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</si>
  <si>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</si>
  <si>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</si>
  <si>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</si>
  <si>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</si>
  <si>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</si>
  <si>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</si>
  <si>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</si>
  <si>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</si>
  <si>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</si>
  <si>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</si>
  <si>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</si>
  <si>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</si>
  <si>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</si>
  <si>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</si>
  <si>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</si>
  <si>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</si>
  <si>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</si>
  <si>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</si>
  <si>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</si>
  <si>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</si>
  <si>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</si>
  <si>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</si>
  <si>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</si>
  <si>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</si>
  <si>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</si>
  <si>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</si>
  <si>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</si>
  <si>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</si>
  <si>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</si>
  <si>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</si>
  <si>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</si>
  <si>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</si>
  <si>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</si>
  <si>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</si>
  <si>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</si>
  <si>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</si>
  <si>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</si>
  <si>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</si>
  <si>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</si>
  <si>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</si>
  <si>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</si>
  <si>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</si>
  <si>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</si>
  <si>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</si>
  <si>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</si>
  <si>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</si>
  <si>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</si>
  <si>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</si>
  <si>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</si>
  <si>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</si>
  <si>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</si>
  <si>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</si>
  <si>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</si>
  <si>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</si>
  <si>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</si>
  <si>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</si>
  <si>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</si>
  <si>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</si>
  <si>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</si>
  <si>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</si>
  <si>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</si>
  <si>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</si>
  <si>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</si>
  <si>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</si>
  <si>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</si>
  <si>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</si>
  <si>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</si>
  <si>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</si>
  <si>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</si>
  <si>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</si>
  <si>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</si>
  <si>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</si>
  <si>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</si>
  <si>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</si>
  <si>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</si>
  <si>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</si>
  <si>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</si>
  <si>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</si>
  <si>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</si>
  <si>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</si>
  <si>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</si>
  <si>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</si>
  <si>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</si>
  <si>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</si>
  <si>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</si>
  <si>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</si>
  <si>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</si>
  <si>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</si>
  <si>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</si>
  <si>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</si>
  <si>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</si>
  <si>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</si>
  <si>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</si>
  <si>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</si>
  <si>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</si>
  <si>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</si>
  <si>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</si>
  <si>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</si>
  <si>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</si>
  <si>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</si>
  <si>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</si>
  <si>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</si>
  <si>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</si>
  <si>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</si>
  <si>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</si>
  <si>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</si>
  <si>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</si>
  <si>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</si>
  <si>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</si>
  <si>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</si>
  <si>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</si>
  <si>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</si>
  <si>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</si>
  <si>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</si>
  <si>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</si>
  <si>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</si>
  <si>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</si>
  <si>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</si>
  <si>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</si>
  <si>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</si>
  <si>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</si>
  <si>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</si>
  <si>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</si>
  <si>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</si>
  <si>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</si>
  <si>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</si>
  <si>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</si>
  <si>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</si>
  <si>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</si>
  <si>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</si>
  <si>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</si>
  <si>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</si>
  <si>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</si>
  <si>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</si>
  <si>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</si>
  <si>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</si>
  <si>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</si>
  <si>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</si>
  <si>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</si>
  <si>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</si>
  <si>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</si>
  <si>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</si>
  <si>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</si>
  <si>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</si>
  <si>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</si>
  <si>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</si>
  <si>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</si>
  <si>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</si>
  <si>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</si>
  <si>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</si>
  <si>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</si>
  <si>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</si>
  <si>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</si>
  <si>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</si>
  <si>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</si>
  <si>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</si>
  <si>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</si>
  <si>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</si>
  <si>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</si>
  <si>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</si>
  <si>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</si>
  <si>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</si>
  <si>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</si>
  <si>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</si>
  <si>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</si>
  <si>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</si>
  <si>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</si>
  <si>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</si>
  <si>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</si>
  <si>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</si>
  <si>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</si>
  <si>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</si>
  <si>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</si>
  <si>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</si>
  <si>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</si>
  <si>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</si>
  <si>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</si>
  <si>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</si>
  <si>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</si>
  <si>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</si>
  <si>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</si>
  <si>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</si>
  <si>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</si>
  <si>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</si>
  <si>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</si>
  <si>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</si>
  <si>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</si>
  <si>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</si>
  <si>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</si>
  <si>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</si>
  <si>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</si>
  <si>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</si>
  <si>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</si>
  <si>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</si>
  <si>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</si>
  <si>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</si>
  <si>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</si>
  <si>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</si>
  <si>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</si>
  <si>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</si>
  <si>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</si>
  <si>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</si>
  <si>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</si>
  <si>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</si>
  <si>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</si>
  <si>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</si>
  <si>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</si>
  <si>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</si>
  <si>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</si>
  <si>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</si>
  <si>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</si>
  <si>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</si>
  <si>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</si>
  <si>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</si>
  <si>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</si>
  <si>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</si>
  <si>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</si>
  <si>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</si>
  <si>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</si>
  <si>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</si>
  <si>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</si>
  <si>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</si>
  <si>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</si>
  <si>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</si>
  <si>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</si>
  <si>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</si>
  <si>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</si>
  <si>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</si>
  <si>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</si>
  <si>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</si>
  <si>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</si>
  <si>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</si>
  <si>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</si>
  <si>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</si>
  <si>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</si>
  <si>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</si>
  <si>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</si>
  <si>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</si>
  <si>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</si>
  <si>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</si>
  <si>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</si>
  <si>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</si>
  <si>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</si>
  <si>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</si>
  <si>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</si>
  <si>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</si>
  <si>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</si>
  <si>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</si>
  <si>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</si>
  <si>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</si>
  <si>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</si>
  <si>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</si>
  <si>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</si>
  <si>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</si>
  <si>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</si>
  <si>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</si>
  <si>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</si>
  <si>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</si>
  <si>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</si>
  <si>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</si>
  <si>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</si>
  <si>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</si>
  <si>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</si>
  <si>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</si>
  <si>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</si>
  <si>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</si>
  <si>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</si>
  <si>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</si>
  <si>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</si>
  <si>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</si>
  <si>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</si>
  <si>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</si>
  <si>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</si>
  <si>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</si>
  <si>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</si>
  <si>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</si>
  <si>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</si>
  <si>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</si>
  <si>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</si>
  <si>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</si>
  <si>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</si>
  <si>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</si>
  <si>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</si>
  <si>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</si>
  <si>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</si>
  <si>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</si>
  <si>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</si>
  <si>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</si>
  <si>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</si>
  <si>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</si>
  <si>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</si>
  <si>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</si>
  <si>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</si>
  <si>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</si>
  <si>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</si>
  <si>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</si>
  <si>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</si>
  <si>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</si>
  <si>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</si>
  <si>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</si>
  <si>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</si>
  <si>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</si>
  <si>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</si>
  <si>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</si>
  <si>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</si>
  <si>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</si>
  <si>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</si>
  <si>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</si>
  <si>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</si>
  <si>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</si>
  <si>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</si>
  <si>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</si>
  <si>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</si>
  <si>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</si>
  <si>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</si>
  <si>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</si>
  <si>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</si>
  <si>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</si>
  <si>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</si>
  <si>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</si>
  <si>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</si>
  <si>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</si>
  <si>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</si>
  <si>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</si>
  <si>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</si>
  <si>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</si>
  <si>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</si>
  <si>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</si>
  <si>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</si>
  <si>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</si>
  <si>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</si>
  <si>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</si>
  <si>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</si>
  <si>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</si>
  <si>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</si>
  <si>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</si>
  <si>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</si>
  <si>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</si>
  <si>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</si>
  <si>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</si>
  <si>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</si>
  <si>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</si>
  <si>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</si>
  <si>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</si>
  <si>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</si>
  <si>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</si>
  <si>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</si>
  <si>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</si>
  <si>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</si>
  <si>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</si>
  <si>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</si>
  <si>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</si>
  <si>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</si>
  <si>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</si>
  <si>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</si>
  <si>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</si>
  <si>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</si>
  <si>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</si>
  <si>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</si>
  <si>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</si>
  <si>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</si>
  <si>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</si>
  <si>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</si>
  <si>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</si>
  <si>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</si>
  <si>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</si>
  <si>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</si>
  <si>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</si>
  <si>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</si>
  <si>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</si>
  <si>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</si>
  <si>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</si>
  <si>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</si>
  <si>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</si>
  <si>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</si>
  <si>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</si>
  <si>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</si>
  <si>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</si>
  <si>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</si>
  <si>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</si>
  <si>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</si>
  <si>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</si>
  <si>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</si>
  <si>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</si>
  <si>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</si>
  <si>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</si>
  <si>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</si>
  <si>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</si>
  <si>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</si>
  <si>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</si>
  <si>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</si>
  <si>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</si>
  <si>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</si>
  <si>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</si>
  <si>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</si>
  <si>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</si>
  <si>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</si>
  <si>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</si>
  <si>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</si>
  <si>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</si>
  <si>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</si>
  <si>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</si>
  <si>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</si>
  <si>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</si>
  <si>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</si>
  <si>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</si>
  <si>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</si>
  <si>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</si>
  <si>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</si>
  <si>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</si>
  <si>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</si>
  <si>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</si>
  <si>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</si>
  <si>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</si>
  <si>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</si>
  <si>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</si>
  <si>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</si>
  <si>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</si>
  <si>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</si>
  <si>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</si>
  <si>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</si>
  <si>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</si>
  <si>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</si>
  <si>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</si>
  <si>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</si>
  <si>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</si>
  <si>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</si>
  <si>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</si>
  <si>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</si>
  <si>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</si>
  <si>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</si>
  <si>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</si>
  <si>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</si>
  <si>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</si>
  <si>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</si>
  <si>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</si>
  <si>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</si>
  <si>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</si>
  <si>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</si>
  <si>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</si>
  <si>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</si>
  <si>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</si>
  <si>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</si>
  <si>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</si>
  <si>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</si>
  <si>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</si>
  <si>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</si>
  <si>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</si>
  <si>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</si>
  <si>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</si>
  <si>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</si>
  <si>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</si>
  <si>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</si>
  <si>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</si>
  <si>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</si>
  <si>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</si>
  <si>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</si>
  <si>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</si>
  <si>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</si>
  <si>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</si>
  <si>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</si>
  <si>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</si>
  <si>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</si>
  <si>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</si>
  <si>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</si>
  <si>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</si>
  <si>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</si>
  <si>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</si>
  <si>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</si>
  <si>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</si>
  <si>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</si>
  <si>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</si>
  <si>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</si>
  <si>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</si>
  <si>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</si>
  <si>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</si>
  <si>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</si>
  <si>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</si>
  <si>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</si>
  <si>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</si>
  <si>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</si>
  <si>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</si>
  <si>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</si>
  <si>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</si>
  <si>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</si>
  <si>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</si>
  <si>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</si>
  <si>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</si>
  <si>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</si>
  <si>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</si>
  <si>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</si>
  <si>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</si>
  <si>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</si>
  <si>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</si>
  <si>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</si>
  <si>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</si>
  <si>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</si>
  <si>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</si>
  <si>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</si>
  <si>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</si>
  <si>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</si>
  <si>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</si>
  <si>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</si>
  <si>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</si>
  <si>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</si>
  <si>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</si>
  <si>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</si>
  <si>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</si>
  <si>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</si>
  <si>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</si>
  <si>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</si>
  <si>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</si>
  <si>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</si>
  <si>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</si>
  <si>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</si>
  <si>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</si>
  <si>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</si>
  <si>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</si>
  <si>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</si>
  <si>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</si>
  <si>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</si>
  <si>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</si>
  <si>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</si>
  <si>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</si>
  <si>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</si>
  <si>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</si>
  <si>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</si>
  <si>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</si>
  <si>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</si>
  <si>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</si>
  <si>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</si>
  <si>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</si>
  <si>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</si>
  <si>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</si>
  <si>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</si>
  <si>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</si>
  <si>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</si>
  <si>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</si>
  <si>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</si>
  <si>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</si>
  <si>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</si>
  <si>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</si>
  <si>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</si>
  <si>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</si>
  <si>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</si>
  <si>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</si>
  <si>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</si>
  <si>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</si>
  <si>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</si>
  <si>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</si>
  <si>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</si>
  <si>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</si>
  <si>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</si>
  <si>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</si>
  <si>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</si>
  <si>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</si>
  <si>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</si>
  <si>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</si>
  <si>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</si>
  <si>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</si>
  <si>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</si>
  <si>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</si>
  <si>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</si>
  <si>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</si>
  <si>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</si>
  <si>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</si>
  <si>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</si>
  <si>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</si>
  <si>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</si>
  <si>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</si>
  <si>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</si>
  <si>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</si>
  <si>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</si>
  <si>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</si>
  <si>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</si>
  <si>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</si>
  <si>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</si>
  <si>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</si>
  <si>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</si>
  <si>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</si>
  <si>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</si>
  <si>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</si>
  <si>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</si>
  <si>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</si>
  <si>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</si>
  <si>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</si>
  <si>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</si>
  <si>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</si>
  <si>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</si>
  <si>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</si>
  <si>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</si>
  <si>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</si>
  <si>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</si>
  <si>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</si>
  <si>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</si>
  <si>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</si>
  <si>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</si>
  <si>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</si>
  <si>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</si>
  <si>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</si>
  <si>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</si>
  <si>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</si>
  <si>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</si>
  <si>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</si>
  <si>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</si>
  <si>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</si>
  <si>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</si>
  <si>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</si>
  <si>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</si>
  <si>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</si>
  <si>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</si>
  <si>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</si>
  <si>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</si>
  <si>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</si>
  <si>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</si>
  <si>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</si>
  <si>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</si>
  <si>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</si>
  <si>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</si>
  <si>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</si>
  <si>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</si>
  <si>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</si>
  <si>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</si>
  <si>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</si>
  <si>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</si>
  <si>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</si>
  <si>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</si>
  <si>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</si>
  <si>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</si>
  <si>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</si>
  <si>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</si>
  <si>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</si>
  <si>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</si>
  <si>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</si>
  <si>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</si>
  <si>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</si>
  <si>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</si>
  <si>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</si>
  <si>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</si>
  <si>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</si>
  <si>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</si>
  <si>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</si>
  <si>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</si>
  <si>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</si>
  <si>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</si>
  <si>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</si>
  <si>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</si>
  <si>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</si>
  <si>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</si>
  <si>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</si>
  <si>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</si>
  <si>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</si>
  <si>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</si>
  <si>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</si>
  <si>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</si>
  <si>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</si>
  <si>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</si>
  <si>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</si>
  <si>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</si>
  <si>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</si>
  <si>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</si>
  <si>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</si>
  <si>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</si>
  <si>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</si>
  <si>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</si>
  <si>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</si>
  <si>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</si>
  <si>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</si>
  <si>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</si>
  <si>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</si>
  <si>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</si>
  <si>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</si>
  <si>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</si>
  <si>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</si>
  <si>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</si>
  <si>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</si>
  <si>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</si>
  <si>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</si>
  <si>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</si>
  <si>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</si>
  <si>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</si>
  <si>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</si>
  <si>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</si>
  <si>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</si>
  <si>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</si>
  <si>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</si>
  <si>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</si>
  <si>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</si>
  <si>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</si>
  <si>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</si>
  <si>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</si>
  <si>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</si>
  <si>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</si>
  <si>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</si>
  <si>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</si>
  <si>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</si>
  <si>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</si>
  <si>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</si>
  <si>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</si>
  <si>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</si>
  <si>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</si>
  <si>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</si>
  <si>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</si>
  <si>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</si>
  <si>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</si>
  <si>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</si>
  <si>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</si>
  <si>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</si>
  <si>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</si>
  <si>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</si>
  <si>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</si>
  <si>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</si>
  <si>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</si>
  <si>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</si>
  <si>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</si>
  <si>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</si>
  <si>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</si>
  <si>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</si>
  <si>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</si>
  <si>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</si>
  <si>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</si>
  <si>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</si>
  <si>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</si>
  <si>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</si>
  <si>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</si>
  <si>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</si>
  <si>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</si>
  <si>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</si>
  <si>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</si>
  <si>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</si>
  <si>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</si>
  <si>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</si>
  <si>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</si>
  <si>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</si>
  <si>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</si>
  <si>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</si>
  <si>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</si>
  <si>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</si>
  <si>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</si>
  <si>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</si>
  <si>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</si>
  <si>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</si>
  <si>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</si>
  <si>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</si>
  <si>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</si>
  <si>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</si>
  <si>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</si>
  <si>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</si>
  <si>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</si>
  <si>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</si>
  <si>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</si>
  <si>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</si>
  <si>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</si>
  <si>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</si>
  <si>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</si>
  <si>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</si>
  <si>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</si>
  <si>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</si>
  <si>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</si>
  <si>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</si>
  <si>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</si>
  <si>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</si>
  <si>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</si>
  <si>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</si>
  <si>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</si>
  <si>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</si>
  <si>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</si>
  <si>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</si>
  <si>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</si>
  <si>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</si>
  <si>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</si>
  <si>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</si>
  <si>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</si>
  <si>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</si>
  <si>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</si>
  <si>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</si>
  <si>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</si>
  <si>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</si>
  <si>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</si>
  <si>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</si>
  <si>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</si>
  <si>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</si>
  <si>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</si>
  <si>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</si>
  <si>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</si>
  <si>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</si>
  <si>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</si>
  <si>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</si>
  <si>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</si>
  <si>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</si>
  <si>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</si>
  <si>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</si>
  <si>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</si>
  <si>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</si>
  <si>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</si>
  <si>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</si>
  <si>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</si>
  <si>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</si>
  <si>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</si>
  <si>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</si>
  <si>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</si>
  <si>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</si>
  <si>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</si>
  <si>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</si>
  <si>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</si>
  <si>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</si>
  <si>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</si>
  <si>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</si>
  <si>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</si>
  <si>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</si>
  <si>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</si>
  <si>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</si>
  <si>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</si>
  <si>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</si>
  <si>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</si>
  <si>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</si>
  <si>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</si>
  <si>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</si>
  <si>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</si>
  <si>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</si>
  <si>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</si>
  <si>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</si>
  <si>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</si>
  <si>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</si>
  <si>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</si>
  <si>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</si>
  <si>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</si>
  <si>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</si>
  <si>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</si>
  <si>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</si>
  <si>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</si>
  <si>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</si>
  <si>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</si>
  <si>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</si>
  <si>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</si>
  <si>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</si>
  <si>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</si>
  <si>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</si>
  <si>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</si>
  <si>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</si>
  <si>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</si>
  <si>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</si>
  <si>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</si>
  <si>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</si>
  <si>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</si>
  <si>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</si>
  <si>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</si>
  <si>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</si>
  <si>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</si>
  <si>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</si>
  <si>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</si>
  <si>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</si>
  <si>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</si>
  <si>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</si>
  <si>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</si>
  <si>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</si>
  <si>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</si>
  <si>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</si>
  <si>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</si>
  <si>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</si>
  <si>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</si>
  <si>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</si>
  <si>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</si>
  <si>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</si>
  <si>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</si>
  <si>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</si>
  <si>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</si>
  <si>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</si>
  <si>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</si>
  <si>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</si>
  <si>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</si>
  <si>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</si>
  <si>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</si>
  <si>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</si>
  <si>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</si>
  <si>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</si>
  <si>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</si>
  <si>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</si>
  <si>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</si>
  <si>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</si>
  <si>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</si>
  <si>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</si>
  <si>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</si>
  <si>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</si>
  <si>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</si>
  <si>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</si>
  <si>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</si>
  <si>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</si>
  <si>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</si>
  <si>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</si>
  <si>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</si>
  <si>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</si>
  <si>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</si>
  <si>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</si>
  <si>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</si>
  <si>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</si>
  <si>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</si>
  <si>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</si>
  <si>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</si>
  <si>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</si>
  <si>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</si>
  <si>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</si>
  <si>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</si>
  <si>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</si>
  <si>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</si>
  <si>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</si>
  <si>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</si>
  <si>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</si>
  <si>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</si>
  <si>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</si>
  <si>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</si>
  <si>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</si>
  <si>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</si>
  <si>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</si>
  <si>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</si>
  <si>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</si>
  <si>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</si>
  <si>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</si>
  <si>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</si>
  <si>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</si>
  <si>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</si>
  <si>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</si>
  <si>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</si>
  <si>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</si>
  <si>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</si>
  <si>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</si>
  <si>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</si>
  <si>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</si>
  <si>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</si>
  <si>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</si>
  <si>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</si>
  <si>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</si>
  <si>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</si>
  <si>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</si>
  <si>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</si>
  <si>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</si>
  <si>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</si>
  <si>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</si>
  <si>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</si>
  <si>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</si>
  <si>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</si>
  <si>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</si>
  <si>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</si>
  <si>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</si>
  <si>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</si>
  <si>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</si>
  <si>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</si>
  <si>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</si>
  <si>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</si>
  <si>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</si>
  <si>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</si>
  <si>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</si>
  <si>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</si>
  <si>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</si>
  <si>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</si>
  <si>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</si>
  <si>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</si>
  <si>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</si>
  <si>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</si>
  <si>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</si>
  <si>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</si>
  <si>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</si>
  <si>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</si>
  <si>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</si>
  <si>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</si>
  <si>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</si>
  <si>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</si>
  <si>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</si>
  <si>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</si>
  <si>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</si>
  <si>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</si>
  <si>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</si>
  <si>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</si>
  <si>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</si>
  <si>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</si>
  <si>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</si>
  <si>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</si>
  <si>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</si>
  <si>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</si>
  <si>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</si>
  <si>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</si>
  <si>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</si>
  <si>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</si>
  <si>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</si>
  <si>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</si>
  <si>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</si>
  <si>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</si>
  <si>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</si>
  <si>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</si>
  <si>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</si>
  <si>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</si>
  <si>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</si>
  <si>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</si>
  <si>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</si>
  <si>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</si>
  <si>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</si>
  <si>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</si>
  <si>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</si>
  <si>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</si>
  <si>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</si>
  <si>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</si>
  <si>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</si>
  <si>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</si>
  <si>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</si>
  <si>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</si>
  <si>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</si>
  <si>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</si>
  <si>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</si>
  <si>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</si>
  <si>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</si>
  <si>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</si>
  <si>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</si>
  <si>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</si>
  <si>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</si>
  <si>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</si>
  <si>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</si>
  <si>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</si>
  <si>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</si>
  <si>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</si>
  <si>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</si>
  <si>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</si>
  <si>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</si>
  <si>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</si>
  <si>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</si>
  <si>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</si>
  <si>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</si>
  <si>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</si>
  <si>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</si>
  <si>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</si>
  <si>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</si>
  <si>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</si>
  <si>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</si>
  <si>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</si>
  <si>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</si>
  <si>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</si>
  <si>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</si>
  <si>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</si>
  <si>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</si>
  <si>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</si>
  <si>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</si>
  <si>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</si>
  <si>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</si>
  <si>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</si>
  <si>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</si>
  <si>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</si>
  <si>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</si>
  <si>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</si>
  <si>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</si>
  <si>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</si>
  <si>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</si>
  <si>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</si>
  <si>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</si>
  <si>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</si>
  <si>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</si>
  <si>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</si>
  <si>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</si>
  <si>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</si>
  <si>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</si>
  <si>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</si>
  <si>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</si>
  <si>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</si>
  <si>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</si>
  <si>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</si>
  <si>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</si>
  <si>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</si>
  <si>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</si>
  <si>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</si>
  <si>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</si>
  <si>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</si>
  <si>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</si>
  <si>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</si>
  <si>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</si>
  <si>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</si>
  <si>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</si>
  <si>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</si>
  <si>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</si>
  <si>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</si>
  <si>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</si>
  <si>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</si>
  <si>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</si>
  <si>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</si>
  <si>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</si>
  <si>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</si>
  <si>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</si>
  <si>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</si>
  <si>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</si>
  <si>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</si>
  <si>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</si>
  <si>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</si>
  <si>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</si>
  <si>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</si>
  <si>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</si>
  <si>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</si>
  <si>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</si>
  <si>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</si>
  <si>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</si>
  <si>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</si>
  <si>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</si>
  <si>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</si>
  <si>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</si>
  <si>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</si>
  <si>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</si>
  <si>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</si>
  <si>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</si>
  <si>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</si>
  <si>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</si>
  <si>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</si>
  <si>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</si>
  <si>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</si>
  <si>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</si>
  <si>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</si>
  <si>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</si>
  <si>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</si>
  <si>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</si>
  <si>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</si>
  <si>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</si>
  <si>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</si>
  <si>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</si>
  <si>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</si>
  <si>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</si>
  <si>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</si>
  <si>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</si>
  <si>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</si>
  <si>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</si>
  <si>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</si>
  <si>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</si>
  <si>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</si>
  <si>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</si>
  <si>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</si>
  <si>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</si>
  <si>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</si>
  <si>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</si>
  <si>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</si>
  <si>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</si>
  <si>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</si>
  <si>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</si>
  <si>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</si>
  <si>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</si>
  <si>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</si>
  <si>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</si>
  <si>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</si>
  <si>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</si>
  <si>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</si>
  <si>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</si>
  <si>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</si>
  <si>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</si>
  <si>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</si>
  <si>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</si>
  <si>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</si>
  <si>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</si>
  <si>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</si>
  <si>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</si>
  <si>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</si>
  <si>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</si>
  <si>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</si>
  <si>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</si>
  <si>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</si>
  <si>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</si>
  <si>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</si>
  <si>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</si>
  <si>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</si>
  <si>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</si>
  <si>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</si>
  <si>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</si>
  <si>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</si>
  <si>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</si>
  <si>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</si>
  <si>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</si>
  <si>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</si>
  <si>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</si>
  <si>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</si>
  <si>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</si>
  <si>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</si>
  <si>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</si>
  <si>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</si>
  <si>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</si>
  <si>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</si>
  <si>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</si>
  <si>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</si>
  <si>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</si>
  <si>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</si>
  <si>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</si>
  <si>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</si>
  <si>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</si>
  <si>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</si>
  <si>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</si>
  <si>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</si>
  <si>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</si>
  <si>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</si>
  <si>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</si>
  <si>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</si>
  <si>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</si>
  <si>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</si>
  <si>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</si>
  <si>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</si>
  <si>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</si>
  <si>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</si>
  <si>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</si>
  <si>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</si>
  <si>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</si>
  <si>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</si>
  <si>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</si>
  <si>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</si>
  <si>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</si>
  <si>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</si>
  <si>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</si>
  <si>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</si>
  <si>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</si>
  <si>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</si>
  <si>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</si>
  <si>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</si>
  <si>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</si>
  <si>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</si>
  <si>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</si>
  <si>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</si>
  <si>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</si>
  <si>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</si>
  <si>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</si>
  <si>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</si>
  <si>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</si>
  <si>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</si>
  <si>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</si>
  <si>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</si>
  <si>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</si>
  <si>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</si>
  <si>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</si>
  <si>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</si>
  <si>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</si>
  <si>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</si>
  <si>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</si>
  <si>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</si>
  <si>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</si>
  <si>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</si>
  <si>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</si>
  <si>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</si>
  <si>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</si>
  <si>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</si>
  <si>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</si>
  <si>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</si>
  <si>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</si>
  <si>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</si>
  <si>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</si>
  <si>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</si>
  <si>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</si>
  <si>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</si>
  <si>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</si>
  <si>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</si>
  <si>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</si>
  <si>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</si>
  <si>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</si>
  <si>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</si>
  <si>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</si>
  <si>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</si>
  <si>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</si>
  <si>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</si>
  <si>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</si>
  <si>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</si>
  <si>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</si>
  <si>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</si>
  <si>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</si>
  <si>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</si>
  <si>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</si>
  <si>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</si>
  <si>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</si>
  <si>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</si>
  <si>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</si>
  <si>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</si>
  <si>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</si>
  <si>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</si>
  <si>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</si>
  <si>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</si>
  <si>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</si>
  <si>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</si>
  <si>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</si>
  <si>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</si>
  <si>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</si>
  <si>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</si>
  <si>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</si>
  <si>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</si>
  <si>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</si>
  <si>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</si>
  <si>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</si>
  <si>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</si>
  <si>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</si>
  <si>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</si>
  <si>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</si>
  <si>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</si>
  <si>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</si>
  <si>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</si>
  <si>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</si>
  <si>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</si>
  <si>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</si>
  <si>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</si>
  <si>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</si>
  <si>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</si>
  <si>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</si>
  <si>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</si>
  <si>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</si>
  <si>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</si>
  <si>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</si>
  <si>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</si>
  <si>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</si>
  <si>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</si>
  <si>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</si>
  <si>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</si>
  <si>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</si>
  <si>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</si>
  <si>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</si>
  <si>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</si>
  <si>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</si>
  <si>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</si>
  <si>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</si>
  <si>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</si>
  <si>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</si>
  <si>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</si>
  <si>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</si>
  <si>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</si>
  <si>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</si>
  <si>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</si>
  <si>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</si>
  <si>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</si>
  <si>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</si>
  <si>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</si>
  <si>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</si>
  <si>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</si>
  <si>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</si>
  <si>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</si>
  <si>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</si>
  <si>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</si>
  <si>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</si>
  <si>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</si>
  <si>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</si>
  <si>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</si>
  <si>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</si>
  <si>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</si>
  <si>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</si>
  <si>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</si>
  <si>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</si>
  <si>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</si>
  <si>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</si>
  <si>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</si>
  <si>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</si>
  <si>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</si>
  <si>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</si>
  <si>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</si>
  <si>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</si>
  <si>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</si>
  <si>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</si>
  <si>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</si>
  <si>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</si>
  <si>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</si>
  <si>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</si>
  <si>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</si>
  <si>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</si>
  <si>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</si>
  <si>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</si>
  <si>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</si>
  <si>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</si>
  <si>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</si>
  <si>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</si>
  <si>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</si>
  <si>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</si>
  <si>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</si>
  <si>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</si>
  <si>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</si>
  <si>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</si>
  <si>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</si>
  <si>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</si>
  <si>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</si>
  <si>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</si>
  <si>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</si>
  <si>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</si>
  <si>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</si>
  <si>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</si>
  <si>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</si>
  <si>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</si>
  <si>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</si>
  <si>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</si>
  <si>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</si>
  <si>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</si>
  <si>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</si>
  <si>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</si>
  <si>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</si>
  <si>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</si>
  <si>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</si>
  <si>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</si>
  <si>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</si>
  <si>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</si>
  <si>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</si>
  <si>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</si>
  <si>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</si>
  <si>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</si>
  <si>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</si>
  <si>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</si>
  <si>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</si>
  <si>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</si>
  <si>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</si>
  <si>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</si>
  <si>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</si>
  <si>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</si>
  <si>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</si>
  <si>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</si>
  <si>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</si>
  <si>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</si>
  <si>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</si>
  <si>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</si>
  <si>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</si>
  <si>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</si>
  <si>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</si>
  <si>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</si>
  <si>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</si>
  <si>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</si>
  <si>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</si>
  <si>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</si>
  <si>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</si>
  <si>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</si>
  <si>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</si>
  <si>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</si>
  <si>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</si>
  <si>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</si>
  <si>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</si>
  <si>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</si>
  <si>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</si>
  <si>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</si>
  <si>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</si>
  <si>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</si>
  <si>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</si>
  <si>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</si>
  <si>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</si>
  <si>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</si>
  <si>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</si>
  <si>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</si>
  <si>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</si>
  <si>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</si>
  <si>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</si>
  <si>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</si>
  <si>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</si>
  <si>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</si>
  <si>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</si>
  <si>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</si>
  <si>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</si>
  <si>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</si>
  <si>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</si>
  <si>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</si>
  <si>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</si>
  <si>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</si>
  <si>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</si>
  <si>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</si>
  <si>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</si>
  <si>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</si>
  <si>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</si>
  <si>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</si>
  <si>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</si>
  <si>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</si>
  <si>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</si>
  <si>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</si>
  <si>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</si>
  <si>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</si>
  <si>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</si>
  <si>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</si>
  <si>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</si>
  <si>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</si>
  <si>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</si>
  <si>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</si>
  <si>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</si>
  <si>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</si>
  <si>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</si>
  <si>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</si>
  <si>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</si>
  <si>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</si>
  <si>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</si>
  <si>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</si>
  <si>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</si>
  <si>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</si>
  <si>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</si>
  <si>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</si>
  <si>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</si>
  <si>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</si>
  <si>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</si>
  <si>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</si>
  <si>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</si>
  <si>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</si>
  <si>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</si>
  <si>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</si>
  <si>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</si>
  <si>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</si>
  <si>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</si>
  <si>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</si>
  <si>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</si>
  <si>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</si>
  <si>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</si>
  <si>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</si>
  <si>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</si>
  <si>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</si>
  <si>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</si>
  <si>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</si>
  <si>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</si>
  <si>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</si>
  <si>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</si>
  <si>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</si>
  <si>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</si>
  <si>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</si>
  <si>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</si>
  <si>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</si>
  <si>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</si>
  <si>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</si>
  <si>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</si>
  <si>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</si>
  <si>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</si>
  <si>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</si>
  <si>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</si>
  <si>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</si>
  <si>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</si>
  <si>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</si>
  <si>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</si>
  <si>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</si>
  <si>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</si>
  <si>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</si>
  <si>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</si>
  <si>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</si>
  <si>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</si>
  <si>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</si>
  <si>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</si>
  <si>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</si>
  <si>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</si>
  <si>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</si>
  <si>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</si>
  <si>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</si>
  <si>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</si>
  <si>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</si>
  <si>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</si>
  <si>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</si>
  <si>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</si>
  <si>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</si>
  <si>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</si>
  <si>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</si>
  <si>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</si>
  <si>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</si>
  <si>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</si>
  <si>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</si>
  <si>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</si>
  <si>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</si>
  <si>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</si>
  <si>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</si>
  <si>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</si>
  <si>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</si>
  <si>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</si>
  <si>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</si>
  <si>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</si>
  <si>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</si>
  <si>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</si>
  <si>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</si>
  <si>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</si>
  <si>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</si>
  <si>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</si>
  <si>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</si>
  <si>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</si>
  <si>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</si>
  <si>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</si>
  <si>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</si>
  <si>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</si>
  <si>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</si>
  <si>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</si>
  <si>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</si>
  <si>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</si>
  <si>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</si>
  <si>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</si>
  <si>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</si>
  <si>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</si>
  <si>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</si>
  <si>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</si>
  <si>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</si>
  <si>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</si>
  <si>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</si>
  <si>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</si>
  <si>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</si>
  <si>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</si>
  <si>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</si>
  <si>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</si>
  <si>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</si>
  <si>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</si>
  <si>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</si>
  <si>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</si>
  <si>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</si>
  <si>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</si>
  <si>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</si>
  <si>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</si>
  <si>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</si>
  <si>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</si>
  <si>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</si>
  <si>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</si>
  <si>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</si>
  <si>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</si>
  <si>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</si>
  <si>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</si>
  <si>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</si>
  <si>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</si>
  <si>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</si>
  <si>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</si>
  <si>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</si>
  <si>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</si>
  <si>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</si>
  <si>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</si>
  <si>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</si>
  <si>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</si>
  <si>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</si>
  <si>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</si>
  <si>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</si>
  <si>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</si>
  <si>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</si>
  <si>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</si>
  <si>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</si>
  <si>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</si>
  <si>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</si>
  <si>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</si>
  <si>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</si>
  <si>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</si>
  <si>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</si>
  <si>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</si>
  <si>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</si>
  <si>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</si>
  <si>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</si>
  <si>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</si>
  <si>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</si>
  <si>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</si>
  <si>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</si>
  <si>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</si>
  <si>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</si>
  <si>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</si>
  <si>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</si>
  <si>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</si>
  <si>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</si>
  <si>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</si>
  <si>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</si>
  <si>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</si>
  <si>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</si>
  <si>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</si>
  <si>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</si>
  <si>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</si>
  <si>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</si>
  <si>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</si>
  <si>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</si>
  <si>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</si>
  <si>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</si>
  <si>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</si>
  <si>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</si>
  <si>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</si>
  <si>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</si>
  <si>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</si>
  <si>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</si>
  <si>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</si>
  <si>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</si>
  <si>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</si>
  <si>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</si>
  <si>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</si>
  <si>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</si>
  <si>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</si>
  <si>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</si>
  <si>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</si>
  <si>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</si>
  <si>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</si>
  <si>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</si>
  <si>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</si>
  <si>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</si>
  <si>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</si>
  <si>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</si>
  <si>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</si>
  <si>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</si>
  <si>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</si>
  <si>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</si>
  <si>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</si>
  <si>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</si>
  <si>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</si>
  <si>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</si>
  <si>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</si>
  <si>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</si>
  <si>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</si>
  <si>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</si>
  <si>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</si>
  <si>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</si>
  <si>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</si>
  <si>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</si>
  <si>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</si>
  <si>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</si>
  <si>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</si>
  <si>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</si>
  <si>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</si>
  <si>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</si>
  <si>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</si>
  <si>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</si>
  <si>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</si>
  <si>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</si>
  <si>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</si>
  <si>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</si>
  <si>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</si>
  <si>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</si>
  <si>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</si>
  <si>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</si>
  <si>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</si>
  <si>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</si>
  <si>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</si>
  <si>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</si>
  <si>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</si>
  <si>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</si>
  <si>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</si>
  <si>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</si>
  <si>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</si>
  <si>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</si>
  <si>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</si>
  <si>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</si>
  <si>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</si>
  <si>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</si>
  <si>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</si>
  <si>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</si>
  <si>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</si>
  <si>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</si>
  <si>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</si>
  <si>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</si>
  <si>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</si>
  <si>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</si>
  <si>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</si>
  <si>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</si>
  <si>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</si>
  <si>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</si>
  <si>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</si>
  <si>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</si>
  <si>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</si>
  <si>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</si>
  <si>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</si>
  <si>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</si>
  <si>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</si>
  <si>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</si>
  <si>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</si>
  <si>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</si>
  <si>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</si>
  <si>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</si>
  <si>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</si>
  <si>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</si>
  <si>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</si>
  <si>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</si>
  <si>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</si>
  <si>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</si>
  <si>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</si>
  <si>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</si>
  <si>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</si>
  <si>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</si>
  <si>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</si>
  <si>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</si>
  <si>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</si>
  <si>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</si>
  <si>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</si>
  <si>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</si>
  <si>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</si>
  <si>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</si>
  <si>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</si>
  <si>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</si>
  <si>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</si>
  <si>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</si>
  <si>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</si>
  <si>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</si>
  <si>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</si>
  <si>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</si>
  <si>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</si>
  <si>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</si>
  <si>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</si>
  <si>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</si>
  <si>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</si>
  <si>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</si>
  <si>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</si>
  <si>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</si>
  <si>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</si>
  <si>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</si>
  <si>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</si>
  <si>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</si>
  <si>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</si>
  <si>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</si>
  <si>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</si>
  <si>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</si>
  <si>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</si>
  <si>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</si>
  <si>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</si>
  <si>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</si>
  <si>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</si>
  <si>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</si>
  <si>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</si>
  <si>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</si>
  <si>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</si>
  <si>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</si>
  <si>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</si>
  <si>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</si>
  <si>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</si>
  <si>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</si>
  <si>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</si>
  <si>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</si>
  <si>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</si>
  <si>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</si>
  <si>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</si>
  <si>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</si>
  <si>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</si>
  <si>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</si>
  <si>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</si>
  <si>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</si>
  <si>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</si>
  <si>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</si>
  <si>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</si>
  <si>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</si>
  <si>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</si>
  <si>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</si>
  <si>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</si>
  <si>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</si>
  <si>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</si>
  <si>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</si>
  <si>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</si>
  <si>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</si>
  <si>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</si>
  <si>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</si>
  <si>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</si>
  <si>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</si>
  <si>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</si>
  <si>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</si>
  <si>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</si>
  <si>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</si>
  <si>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</si>
  <si>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</si>
  <si>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</si>
  <si>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</si>
  <si>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</si>
  <si>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</si>
  <si>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</si>
  <si>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</si>
  <si>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</si>
  <si>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</si>
  <si>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</si>
  <si>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</si>
  <si>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</si>
  <si>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</si>
  <si>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</si>
  <si>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</si>
  <si>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</si>
  <si>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</si>
  <si>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</si>
  <si>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</si>
  <si>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</si>
  <si>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</si>
  <si>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</si>
  <si>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</si>
  <si>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</si>
  <si>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</si>
  <si>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</si>
  <si>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</si>
  <si>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</si>
  <si>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</si>
  <si>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</si>
  <si>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</si>
  <si>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</si>
  <si>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</si>
  <si>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</si>
  <si>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</si>
  <si>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</si>
  <si>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</si>
  <si>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</si>
  <si>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</si>
  <si>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</si>
  <si>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</si>
  <si>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</si>
  <si>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</si>
  <si>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</si>
  <si>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</si>
  <si>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</si>
  <si>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</si>
  <si>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</si>
  <si>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</si>
  <si>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</si>
  <si>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</si>
  <si>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</si>
  <si>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</si>
  <si>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</si>
  <si>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</si>
  <si>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</si>
  <si>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</si>
  <si>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</si>
  <si>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</si>
  <si>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</si>
  <si>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</si>
  <si>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</si>
  <si>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</si>
  <si>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</si>
  <si>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</si>
  <si>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</si>
  <si>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</si>
  <si>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</si>
  <si>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</si>
  <si>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</si>
  <si>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</si>
  <si>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</si>
  <si>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</si>
  <si>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</si>
  <si>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</si>
  <si>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</si>
  <si>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</si>
  <si>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</si>
  <si>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</si>
  <si>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</si>
  <si>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</si>
  <si>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</si>
  <si>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</si>
  <si>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</si>
  <si>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</si>
  <si>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</si>
  <si>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</si>
  <si>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</si>
  <si>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</si>
  <si>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</si>
  <si>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</si>
  <si>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</si>
  <si>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</si>
  <si>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</si>
  <si>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</si>
  <si>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</si>
  <si>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</si>
  <si>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</si>
  <si>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</si>
  <si>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</si>
  <si>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</si>
  <si>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</si>
  <si>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</si>
  <si>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</si>
  <si>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</si>
  <si>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</si>
  <si>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</si>
  <si>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</si>
  <si>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</si>
  <si>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</si>
  <si>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</si>
  <si>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</si>
  <si>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</si>
  <si>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</si>
  <si>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</si>
  <si>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</si>
  <si>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</si>
  <si>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</si>
  <si>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</si>
  <si>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</si>
  <si>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</si>
  <si>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</si>
  <si>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</si>
  <si>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</si>
  <si>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</si>
  <si>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</si>
  <si>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</si>
  <si>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</si>
  <si>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</si>
  <si>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</si>
  <si>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</si>
  <si>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</si>
  <si>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</si>
  <si>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</si>
  <si>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</si>
  <si>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</si>
  <si>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</si>
  <si>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</si>
  <si>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</si>
  <si>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</si>
  <si>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</si>
  <si>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</si>
  <si>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</si>
  <si>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</si>
  <si>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</si>
  <si>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</si>
  <si>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</si>
  <si>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</si>
  <si>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</si>
  <si>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</si>
  <si>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</si>
  <si>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</si>
  <si>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</si>
  <si>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</si>
  <si>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</si>
  <si>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</si>
  <si>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</si>
  <si>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</si>
  <si>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</si>
  <si>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</si>
  <si>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</si>
  <si>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</si>
  <si>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</si>
  <si>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</si>
  <si>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</si>
  <si>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</si>
  <si>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</si>
  <si>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</si>
  <si>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</si>
  <si>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</si>
  <si>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</si>
  <si>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</si>
  <si>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</si>
  <si>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</si>
  <si>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</si>
  <si>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</si>
  <si>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</si>
  <si>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</si>
  <si>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</si>
  <si>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</si>
  <si>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</si>
  <si>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</si>
  <si>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</si>
  <si>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</si>
  <si>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</si>
  <si>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</si>
  <si>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</si>
  <si>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</si>
  <si>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</si>
  <si>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</si>
  <si>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</si>
  <si>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</si>
  <si>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</si>
  <si>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</si>
  <si>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</si>
  <si>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</si>
  <si>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</si>
  <si>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</si>
  <si>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</si>
  <si>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</si>
  <si>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</si>
  <si>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</si>
  <si>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</si>
  <si>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</si>
  <si>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</si>
  <si>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</si>
  <si>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</si>
  <si>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</si>
  <si>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</si>
  <si>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</si>
  <si>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</si>
  <si>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</si>
  <si>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</si>
  <si>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</si>
  <si>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</si>
  <si>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</si>
  <si>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</si>
  <si>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</si>
  <si>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</si>
  <si>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</si>
  <si>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</si>
  <si>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</si>
  <si>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</si>
  <si>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</si>
  <si>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</si>
  <si>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</si>
  <si>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</si>
  <si>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</si>
  <si>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</si>
  <si>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</si>
  <si>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</si>
  <si>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</si>
  <si>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</si>
  <si>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</si>
  <si>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</si>
  <si>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</si>
  <si>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</si>
  <si>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</si>
  <si>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</si>
  <si>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</si>
  <si>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</si>
  <si>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</si>
  <si>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</si>
  <si>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</si>
  <si>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</si>
  <si>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</si>
  <si>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</si>
  <si>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</si>
  <si>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</si>
  <si>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</si>
  <si>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</si>
  <si>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</si>
  <si>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</si>
  <si>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</si>
  <si>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</si>
  <si>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</si>
  <si>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</si>
  <si>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</si>
  <si>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</si>
  <si>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</si>
  <si>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</si>
  <si>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</si>
  <si>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</si>
  <si>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</si>
  <si>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</si>
  <si>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</si>
  <si>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</si>
  <si>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</si>
  <si>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</si>
  <si>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</si>
  <si>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</si>
  <si>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</si>
  <si>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</si>
  <si>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</si>
  <si>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</si>
  <si>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</si>
  <si>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</si>
  <si>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</si>
  <si>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</si>
  <si>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</si>
  <si>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</si>
  <si>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</si>
  <si>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</si>
  <si>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</si>
  <si>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</si>
  <si>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</si>
  <si>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</si>
  <si>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</si>
  <si>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</si>
  <si>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</si>
  <si>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</si>
  <si>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</si>
  <si>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</si>
  <si>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</si>
  <si>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</si>
  <si>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</si>
  <si>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</si>
  <si>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</si>
  <si>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</si>
  <si>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</si>
  <si>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</si>
  <si>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</si>
  <si>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</si>
  <si>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</si>
  <si>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</si>
  <si>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</si>
  <si>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</si>
  <si>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</si>
  <si>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</si>
  <si>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</si>
  <si>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</si>
  <si>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</si>
  <si>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</si>
  <si>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</si>
  <si>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</si>
  <si>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</si>
  <si>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</si>
  <si>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</si>
  <si>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</si>
  <si>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</si>
  <si>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</si>
  <si>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</si>
  <si>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</si>
  <si>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</si>
  <si>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</si>
  <si>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</si>
  <si>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</si>
  <si>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</si>
  <si>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</si>
  <si>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</si>
  <si>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</si>
  <si>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</si>
  <si>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</si>
  <si>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</si>
  <si>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</si>
  <si>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</si>
  <si>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</si>
  <si>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</si>
  <si>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</si>
  <si>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</si>
  <si>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</si>
  <si>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</si>
  <si>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</si>
  <si>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</si>
  <si>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</si>
  <si>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</si>
  <si>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</si>
  <si>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</si>
  <si>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</si>
  <si>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</si>
  <si>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</si>
  <si>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</si>
  <si>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</si>
  <si>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</si>
  <si>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</si>
  <si>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</si>
  <si>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</si>
  <si>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</si>
  <si>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</si>
  <si>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</si>
  <si>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</si>
  <si>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</si>
  <si>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</si>
  <si>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</si>
  <si>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</si>
  <si>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</si>
  <si>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</si>
  <si>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</si>
  <si>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</si>
  <si>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</si>
  <si>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</si>
  <si>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</si>
  <si>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</si>
  <si>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</si>
  <si>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</si>
  <si>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</si>
  <si>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</si>
  <si>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</si>
  <si>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</si>
  <si>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</si>
  <si>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</si>
  <si>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</si>
  <si>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</si>
  <si>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</si>
  <si>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</si>
  <si>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</si>
  <si>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</si>
  <si>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</si>
  <si>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</si>
  <si>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</si>
  <si>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</si>
  <si>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</si>
  <si>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</si>
  <si>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</si>
  <si>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</si>
  <si>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</si>
  <si>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</si>
  <si>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</si>
  <si>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</si>
  <si>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</si>
  <si>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</si>
  <si>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</si>
  <si>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</si>
  <si>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</si>
  <si>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</si>
  <si>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</si>
  <si>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</si>
  <si>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</si>
  <si>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</si>
  <si>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</si>
  <si>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</si>
  <si>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</si>
  <si>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</si>
  <si>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</si>
  <si>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</si>
  <si>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</si>
  <si>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</si>
  <si>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</si>
  <si>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</si>
  <si>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</si>
  <si>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</si>
  <si>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</si>
  <si>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</si>
  <si>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</si>
  <si>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</si>
  <si>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</si>
  <si>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</si>
  <si>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</si>
  <si>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</si>
  <si>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</si>
  <si>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</si>
  <si>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</si>
  <si>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</si>
  <si>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</si>
  <si>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</si>
  <si>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</si>
  <si>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</si>
  <si>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</si>
  <si>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</si>
  <si>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</si>
  <si>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</si>
  <si>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</si>
  <si>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</si>
  <si>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</si>
  <si>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</si>
  <si>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</si>
  <si>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</si>
  <si>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</si>
  <si>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</si>
  <si>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</si>
  <si>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</si>
  <si>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</si>
  <si>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</si>
  <si>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</si>
  <si>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</si>
  <si>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</si>
  <si>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</si>
  <si>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</si>
  <si>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</si>
  <si>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</si>
  <si>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</si>
  <si>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</si>
  <si>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</si>
  <si>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</si>
  <si>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</si>
  <si>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</si>
  <si>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</si>
  <si>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</si>
  <si>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</si>
  <si>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</si>
  <si>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</si>
  <si>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</si>
  <si>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</si>
  <si>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</si>
  <si>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</si>
  <si>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</si>
  <si>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</si>
  <si>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</si>
  <si>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</si>
  <si>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</si>
  <si>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</si>
  <si>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</si>
  <si>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</si>
  <si>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</si>
  <si>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</si>
  <si>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</si>
  <si>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</si>
  <si>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</si>
  <si>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</si>
  <si>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</si>
  <si>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</si>
  <si>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</si>
  <si>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</si>
  <si>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</si>
  <si>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</si>
  <si>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</si>
  <si>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</si>
  <si>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</si>
  <si>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</si>
  <si>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</si>
  <si>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</si>
  <si>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</si>
  <si>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</si>
  <si>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</si>
  <si>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</si>
  <si>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</si>
  <si>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</si>
  <si>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</si>
  <si>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</si>
  <si>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</si>
  <si>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</si>
  <si>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</si>
  <si>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</si>
  <si>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</si>
  <si>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</si>
  <si>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</si>
  <si>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</si>
  <si>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</si>
  <si>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</si>
  <si>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</si>
  <si>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</si>
  <si>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</si>
  <si>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</si>
  <si>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</si>
  <si>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</si>
  <si>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</si>
  <si>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</si>
  <si>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</si>
  <si>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</si>
  <si>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</si>
  <si>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</si>
  <si>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</si>
  <si>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</si>
  <si>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</si>
  <si>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</si>
  <si>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</si>
  <si>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</si>
  <si>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</si>
  <si>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</si>
  <si>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</si>
  <si>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</si>
  <si>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</si>
  <si>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</si>
  <si>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</si>
  <si>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</si>
  <si>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</si>
  <si>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</si>
  <si>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</si>
  <si>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</si>
  <si>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</si>
  <si>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</si>
  <si>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</si>
  <si>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</si>
  <si>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</si>
  <si>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</si>
  <si>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</si>
  <si>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</si>
  <si>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</si>
  <si>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</si>
  <si>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</si>
  <si>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</si>
  <si>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</si>
  <si>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</si>
  <si>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</si>
  <si>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</si>
  <si>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</si>
  <si>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</si>
  <si>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</si>
  <si>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</si>
  <si>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</si>
  <si>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</si>
  <si>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</si>
  <si>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</si>
  <si>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</si>
  <si>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</si>
  <si>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</si>
  <si>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</si>
  <si>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</si>
  <si>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</si>
  <si>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</si>
  <si>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</si>
  <si>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</si>
  <si>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</si>
  <si>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</si>
  <si>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</si>
  <si>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</si>
  <si>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</si>
  <si>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</si>
  <si>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</si>
  <si>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</si>
  <si>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</si>
  <si>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</si>
  <si>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</si>
  <si>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</si>
  <si>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</si>
  <si>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</si>
  <si>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</si>
  <si>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</si>
  <si>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</si>
  <si>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</si>
  <si>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</si>
  <si>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</si>
  <si>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</si>
  <si>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</si>
  <si>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</si>
  <si>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</si>
  <si>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</si>
  <si>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</si>
  <si>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</si>
  <si>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</si>
  <si>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</si>
  <si>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</si>
  <si>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</si>
  <si>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</si>
  <si>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</si>
  <si>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</si>
  <si>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</si>
  <si>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</si>
  <si>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</si>
  <si>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</si>
  <si>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</si>
  <si>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</si>
  <si>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</si>
  <si>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</si>
  <si>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</si>
  <si>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</si>
  <si>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</si>
  <si>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</si>
  <si>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</si>
  <si>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</si>
  <si>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</si>
  <si>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</si>
  <si>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</si>
  <si>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</si>
  <si>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</si>
  <si>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</si>
  <si>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</si>
  <si>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</si>
  <si>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</si>
  <si>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</si>
  <si>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</si>
  <si>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</si>
  <si>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</si>
  <si>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</si>
  <si>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</si>
  <si>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</si>
  <si>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</si>
  <si>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</si>
  <si>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</si>
  <si>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</si>
  <si>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</si>
  <si>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</si>
  <si>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</si>
  <si>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</si>
  <si>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</si>
  <si>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</si>
  <si>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</si>
  <si>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</si>
  <si>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</si>
  <si>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</si>
  <si>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</si>
  <si>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</si>
  <si>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</si>
  <si>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</si>
  <si>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</si>
  <si>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</si>
  <si>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</si>
  <si>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</si>
  <si>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</si>
  <si>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</si>
  <si>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</si>
  <si>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</si>
  <si>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</si>
  <si>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</si>
  <si>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</si>
  <si>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</si>
  <si>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</si>
  <si>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</si>
  <si>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</si>
  <si>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</si>
  <si>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</si>
  <si>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</si>
  <si>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</si>
  <si>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</si>
  <si>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</si>
  <si>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</si>
  <si>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</si>
  <si>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</si>
  <si>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</si>
  <si>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</si>
  <si>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</si>
  <si>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</si>
  <si>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</si>
  <si>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</si>
  <si>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</si>
  <si>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</si>
  <si>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</si>
  <si>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</si>
  <si>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</si>
  <si>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</si>
  <si>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</si>
  <si>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</si>
  <si>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</si>
  <si>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</si>
  <si>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</si>
  <si>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</si>
  <si>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</si>
  <si>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</si>
  <si>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</si>
  <si>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</si>
  <si>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</si>
  <si>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</si>
  <si>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</si>
  <si>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</si>
  <si>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</si>
  <si>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</si>
  <si>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</si>
  <si>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</si>
  <si>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</si>
  <si>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</si>
  <si>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</si>
  <si>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</si>
  <si>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</si>
  <si>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</si>
  <si>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</si>
  <si>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</si>
  <si>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</si>
  <si>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</si>
  <si>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</si>
  <si>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</si>
  <si>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</si>
  <si>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</si>
  <si>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</si>
  <si>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</si>
  <si>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</si>
  <si>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</si>
  <si>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</si>
  <si>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</si>
  <si>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</si>
  <si>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</si>
  <si>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</si>
  <si>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</si>
  <si>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</si>
  <si>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</si>
  <si>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</si>
  <si>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</si>
  <si>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</si>
  <si>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</si>
  <si>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</si>
  <si>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</si>
  <si>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</si>
  <si>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</si>
  <si>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</si>
  <si>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</si>
  <si>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</si>
  <si>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</si>
  <si>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</si>
  <si>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</si>
  <si>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</si>
  <si>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</si>
  <si>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</si>
  <si>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</si>
  <si>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</si>
  <si>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</si>
  <si>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</si>
  <si>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</si>
  <si>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</si>
  <si>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</si>
  <si>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</si>
  <si>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</si>
  <si>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</si>
  <si>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</si>
  <si>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</si>
  <si>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</si>
  <si>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</si>
  <si>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</si>
  <si>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</si>
  <si>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</si>
  <si>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</si>
  <si>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</si>
  <si>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</si>
  <si>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</si>
  <si>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</si>
  <si>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</si>
  <si>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</si>
  <si>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</si>
  <si>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</si>
  <si>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</si>
  <si>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</si>
  <si>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</si>
  <si>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</si>
  <si>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</si>
  <si>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</si>
  <si>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</si>
  <si>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</si>
  <si>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</si>
  <si>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</si>
  <si>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</si>
  <si>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</si>
  <si>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</si>
  <si>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</si>
  <si>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</si>
  <si>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</si>
  <si>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</si>
  <si>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</si>
  <si>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</si>
  <si>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</si>
  <si>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</si>
  <si>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</si>
  <si>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</si>
  <si>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</si>
  <si>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</si>
  <si>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</si>
  <si>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</si>
  <si>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</si>
  <si>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</si>
  <si>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</si>
  <si>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</si>
  <si>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</si>
  <si>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</si>
  <si>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</si>
  <si>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</si>
  <si>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</si>
  <si>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</si>
  <si>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</si>
  <si>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</si>
  <si>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</si>
  <si>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</si>
  <si>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</si>
  <si>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</si>
  <si>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</si>
  <si>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</si>
  <si>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</si>
  <si>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</si>
  <si>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</si>
  <si>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</si>
  <si>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</si>
  <si>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</si>
  <si>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</si>
  <si>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</si>
  <si>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</si>
  <si>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</si>
  <si>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</si>
  <si>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</si>
  <si>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</si>
  <si>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</si>
  <si>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</si>
  <si>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</si>
  <si>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</si>
  <si>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</si>
  <si>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</si>
  <si>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</si>
  <si>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</si>
  <si>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</si>
  <si>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</si>
  <si>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</si>
  <si>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</si>
  <si>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</si>
  <si>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</si>
  <si>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</si>
  <si>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</si>
  <si>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</si>
  <si>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</si>
  <si>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</si>
  <si>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</si>
  <si>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</si>
  <si>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</si>
  <si>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</si>
  <si>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</si>
  <si>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</si>
  <si>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</si>
  <si>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</si>
  <si>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</si>
  <si>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</si>
  <si>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</si>
  <si>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</si>
  <si>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</si>
  <si>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</si>
  <si>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</si>
  <si>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</si>
  <si>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</si>
  <si>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</si>
  <si>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</si>
  <si>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</si>
  <si>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</si>
  <si>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</si>
  <si>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</si>
  <si>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</si>
  <si>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</si>
  <si>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</si>
  <si>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</si>
  <si>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</si>
  <si>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</si>
  <si>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</si>
  <si>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</si>
  <si>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</si>
  <si>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</si>
  <si>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</si>
  <si>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</si>
  <si>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</si>
  <si>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</si>
  <si>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</si>
  <si>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</si>
  <si>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</si>
  <si>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</si>
  <si>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</si>
  <si>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</si>
  <si>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</si>
  <si>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</si>
  <si>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</si>
  <si>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</si>
  <si>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</si>
  <si>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</si>
  <si>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</si>
  <si>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</si>
  <si>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</si>
  <si>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</si>
  <si>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</si>
  <si>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</si>
  <si>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</si>
  <si>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</si>
  <si>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</si>
  <si>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</si>
  <si>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</si>
  <si>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</si>
  <si>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</si>
  <si>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</si>
  <si>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</si>
  <si>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</si>
  <si>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</si>
  <si>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</si>
  <si>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</si>
  <si>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</si>
  <si>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</si>
  <si>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</si>
  <si>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</si>
  <si>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</si>
  <si>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</si>
  <si>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</si>
  <si>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</si>
  <si>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</si>
  <si>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</si>
  <si>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</si>
  <si>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</si>
  <si>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</si>
  <si>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</si>
  <si>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</si>
  <si>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</si>
  <si>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</si>
  <si>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</si>
  <si>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</si>
  <si>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</si>
  <si>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</si>
  <si>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</si>
  <si>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</si>
  <si>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</si>
  <si>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</si>
  <si>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</si>
  <si>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</si>
  <si>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</si>
  <si>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</si>
  <si>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</si>
  <si>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</si>
  <si>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</si>
  <si>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</si>
  <si>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</si>
  <si>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</si>
  <si>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</si>
  <si>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</si>
  <si>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</si>
  <si>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</si>
  <si>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</si>
  <si>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</si>
  <si>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</si>
  <si>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</si>
  <si>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</si>
  <si>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</si>
  <si>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</si>
  <si>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</si>
  <si>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</si>
  <si>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</si>
  <si>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</si>
  <si>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</si>
  <si>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</si>
  <si>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</si>
  <si>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</si>
  <si>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</si>
  <si>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</si>
  <si>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</si>
  <si>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</si>
  <si>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</si>
  <si>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</si>
  <si>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</si>
  <si>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</si>
  <si>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</si>
  <si>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</si>
  <si>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</si>
  <si>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</si>
  <si>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</si>
  <si>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</si>
  <si>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</si>
  <si>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</si>
  <si>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</si>
  <si>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</si>
  <si>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</si>
  <si>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</si>
  <si>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</si>
  <si>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</si>
  <si>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</si>
  <si>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</si>
  <si>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</si>
  <si>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</si>
  <si>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</si>
  <si>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</si>
  <si>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</si>
  <si>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</si>
  <si>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</si>
  <si>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</si>
  <si>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</si>
  <si>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</si>
  <si>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</si>
  <si>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</si>
  <si>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</si>
  <si>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</si>
  <si>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</si>
  <si>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</si>
  <si>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</si>
  <si>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</si>
  <si>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</si>
  <si>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</si>
  <si>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</si>
  <si>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</si>
  <si>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</si>
  <si>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</si>
  <si>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</si>
  <si>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</si>
  <si>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</si>
  <si>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</si>
  <si>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</si>
  <si>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</si>
  <si>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</si>
  <si>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</si>
  <si>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</si>
  <si>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</si>
  <si>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</si>
  <si>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</si>
  <si>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</si>
  <si>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</si>
  <si>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</si>
  <si>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</si>
  <si>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</si>
  <si>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</si>
  <si>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</si>
  <si>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</si>
  <si>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</si>
  <si>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</si>
  <si>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</si>
  <si>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</si>
  <si>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</si>
  <si>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</si>
  <si>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</si>
  <si>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</si>
  <si>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</si>
  <si>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</si>
  <si>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</si>
  <si>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</si>
  <si>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</si>
  <si>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</si>
  <si>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</si>
  <si>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</si>
  <si>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</si>
  <si>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</si>
  <si>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</si>
  <si>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</si>
  <si>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</si>
  <si>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</si>
  <si>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</si>
  <si>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</si>
  <si>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</si>
  <si>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</si>
  <si>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</si>
  <si>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</si>
  <si>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</si>
  <si>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</si>
  <si>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</si>
  <si>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</si>
  <si>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</si>
  <si>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</si>
  <si>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</si>
  <si>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</si>
  <si>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</si>
  <si>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</si>
  <si>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</si>
  <si>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</si>
  <si>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</si>
  <si>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</si>
  <si>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</si>
  <si>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</si>
  <si>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</si>
  <si>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</si>
  <si>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</si>
  <si>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</si>
  <si>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</si>
  <si>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</si>
  <si>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</si>
  <si>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</si>
  <si>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</si>
  <si>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</si>
  <si>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</si>
  <si>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</si>
  <si>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</si>
  <si>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</si>
  <si>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</si>
  <si>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</si>
  <si>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</si>
  <si>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</si>
  <si>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</si>
  <si>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</si>
  <si>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</si>
  <si>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</si>
  <si>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</si>
  <si>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</si>
  <si>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</si>
  <si>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</si>
  <si>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</si>
  <si>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</si>
  <si>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</si>
  <si>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</si>
  <si>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</si>
  <si>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</si>
  <si>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</si>
  <si>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</si>
  <si>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</si>
  <si>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</si>
  <si>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</si>
  <si>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</si>
  <si>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</si>
  <si>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</si>
  <si>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</si>
  <si>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</si>
  <si>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</si>
  <si>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</si>
  <si>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</si>
  <si>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</si>
  <si>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</si>
  <si>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</si>
  <si>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</si>
  <si>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</si>
  <si>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</si>
  <si>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</si>
  <si>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</si>
  <si>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</si>
  <si>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</si>
  <si>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</si>
  <si>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</si>
  <si>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</si>
  <si>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</si>
  <si>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</si>
  <si>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</si>
  <si>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</si>
  <si>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</si>
  <si>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</si>
  <si>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</si>
  <si>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</si>
  <si>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</si>
  <si>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</si>
  <si>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</si>
  <si>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</si>
  <si>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</si>
  <si>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</si>
  <si>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</si>
  <si>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</si>
  <si>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</si>
  <si>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</si>
  <si>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</si>
  <si>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</si>
  <si>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</si>
  <si>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</si>
  <si>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</si>
  <si>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</si>
  <si>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</si>
  <si>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</si>
  <si>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</si>
  <si>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</si>
  <si>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</si>
  <si>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</si>
  <si>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</si>
  <si>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</si>
  <si>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</si>
  <si>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</si>
  <si>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</si>
  <si>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</si>
  <si>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</si>
  <si>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</si>
  <si>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</si>
  <si>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</si>
  <si>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</si>
  <si>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</si>
  <si>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</si>
  <si>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</si>
  <si>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</si>
  <si>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</si>
  <si>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</si>
  <si>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</si>
  <si>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</si>
  <si>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</si>
  <si>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</si>
  <si>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</si>
  <si>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</si>
  <si>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</si>
  <si>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</si>
  <si>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</si>
  <si>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</si>
  <si>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</si>
  <si>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</si>
  <si>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</si>
  <si>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</si>
  <si>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</si>
  <si>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</si>
  <si>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</si>
  <si>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</si>
  <si>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</si>
  <si>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</si>
  <si>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</si>
  <si>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</si>
  <si>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</si>
  <si>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</si>
  <si>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</si>
  <si>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</si>
  <si>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</si>
  <si>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</si>
  <si>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</si>
  <si>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</si>
  <si>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</si>
  <si>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</si>
  <si>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</si>
  <si>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</si>
  <si>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</si>
  <si>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</si>
  <si>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</si>
  <si>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</si>
  <si>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</si>
  <si>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</si>
  <si>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</si>
  <si>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</si>
  <si>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</si>
  <si>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</si>
  <si>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</si>
  <si>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</si>
  <si>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</si>
  <si>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</si>
  <si>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</si>
  <si>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</si>
  <si>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</si>
  <si>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</si>
  <si>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</si>
  <si>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</si>
  <si>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</si>
  <si>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</si>
  <si>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</si>
  <si>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</si>
  <si>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</si>
  <si>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</si>
  <si>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</si>
  <si>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</si>
  <si>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</si>
  <si>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</si>
  <si>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</si>
  <si>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</si>
  <si>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</si>
  <si>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</si>
  <si>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</si>
  <si>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</si>
  <si>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</si>
  <si>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</si>
  <si>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</si>
  <si>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</si>
  <si>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</si>
  <si>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</si>
  <si>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</si>
  <si>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</si>
  <si>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</si>
  <si>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</si>
  <si>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</si>
  <si>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</si>
  <si>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</si>
  <si>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</si>
  <si>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</si>
  <si>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</si>
  <si>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</si>
  <si>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</si>
  <si>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</si>
  <si>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</si>
  <si>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</si>
  <si>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</si>
  <si>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</si>
  <si>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</si>
  <si>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</si>
  <si>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</si>
  <si>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</si>
  <si>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</si>
  <si>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</si>
  <si>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</si>
  <si>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</si>
  <si>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</si>
  <si>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</si>
  <si>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</si>
  <si>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</si>
  <si>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</si>
  <si>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</si>
  <si>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</si>
  <si>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</si>
  <si>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</si>
  <si>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</si>
  <si>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</si>
  <si>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</si>
  <si>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</si>
  <si>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</si>
  <si>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</si>
  <si>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</si>
  <si>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</si>
  <si>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</si>
  <si>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</si>
  <si>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</si>
  <si>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</si>
  <si>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</si>
  <si>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</si>
  <si>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</si>
  <si>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</si>
  <si>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</si>
  <si>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</si>
  <si>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</si>
  <si>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</si>
  <si>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</si>
  <si>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</si>
  <si>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</si>
  <si>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</si>
  <si>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</si>
  <si>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</si>
  <si>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</si>
  <si>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</si>
  <si>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</si>
  <si>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</si>
  <si>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</si>
  <si>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</si>
  <si>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</si>
  <si>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</si>
  <si>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</si>
  <si>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</si>
  <si>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</si>
  <si>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</si>
  <si>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</si>
  <si>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</si>
  <si>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</si>
  <si>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</si>
  <si>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</si>
  <si>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</si>
  <si>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</si>
  <si>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</si>
  <si>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</si>
  <si>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</si>
  <si>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</si>
  <si>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</si>
  <si>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</si>
  <si>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</si>
  <si>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</si>
  <si>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</si>
  <si>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</si>
  <si>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</si>
  <si>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</si>
  <si>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</si>
  <si>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</si>
  <si>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</si>
  <si>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</si>
  <si>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</si>
  <si>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</si>
  <si>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</si>
  <si>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</si>
  <si>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</si>
  <si>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</si>
  <si>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</si>
  <si>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</si>
  <si>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</si>
  <si>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</si>
  <si>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</si>
  <si>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</si>
  <si>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</si>
  <si>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</si>
  <si>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</si>
  <si>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</si>
  <si>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</si>
  <si>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</si>
  <si>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</si>
  <si>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</si>
  <si>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</si>
  <si>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</si>
  <si>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</si>
  <si>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</si>
  <si>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</si>
  <si>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</si>
  <si>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</si>
  <si>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</si>
  <si>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</si>
  <si>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</si>
  <si>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</si>
  <si>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</si>
  <si>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</si>
  <si>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</si>
  <si>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</si>
  <si>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</si>
  <si>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</si>
  <si>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</si>
  <si>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</si>
  <si>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</si>
  <si>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</si>
  <si>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</si>
  <si>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</si>
  <si>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</si>
  <si>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</si>
  <si>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</si>
  <si>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</si>
  <si>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</si>
  <si>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</si>
  <si>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</si>
  <si>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</si>
  <si>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</si>
  <si>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</si>
  <si>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</si>
  <si>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</si>
  <si>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</si>
  <si>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</si>
  <si>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</si>
  <si>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</si>
  <si>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</si>
  <si>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</si>
  <si>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</si>
  <si>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</si>
  <si>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</si>
  <si>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</si>
  <si>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</si>
  <si>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</si>
  <si>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</si>
  <si>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</si>
  <si>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</si>
  <si>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</si>
  <si>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</si>
  <si>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</si>
  <si>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</si>
  <si>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</si>
  <si>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</si>
  <si>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</si>
  <si>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</si>
  <si>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</si>
  <si>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</si>
  <si>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</si>
  <si>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</si>
  <si>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</si>
  <si>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</si>
  <si>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</si>
  <si>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</si>
  <si>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</si>
  <si>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</si>
  <si>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</si>
  <si>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</si>
  <si>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</si>
  <si>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</si>
  <si>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</si>
  <si>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</si>
  <si>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</si>
  <si>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</si>
  <si>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</si>
  <si>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</si>
  <si>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</si>
  <si>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</si>
  <si>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</si>
  <si>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</si>
  <si>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</si>
  <si>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</si>
  <si>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</si>
  <si>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</si>
  <si>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</si>
  <si>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</si>
  <si>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</si>
  <si>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</si>
  <si>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</si>
  <si>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</si>
  <si>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</si>
  <si>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</si>
  <si>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</si>
  <si>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</si>
  <si>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</si>
  <si>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</si>
  <si>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</si>
  <si>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</si>
  <si>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</si>
  <si>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</si>
  <si>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</si>
  <si>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</si>
  <si>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</si>
  <si>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</si>
  <si>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</si>
  <si>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</si>
  <si>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</si>
  <si>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</si>
  <si>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</si>
  <si>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</si>
  <si>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</si>
  <si>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</si>
  <si>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</si>
  <si>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</si>
  <si>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</si>
  <si>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</si>
  <si>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</si>
  <si>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</si>
  <si>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</si>
  <si>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</si>
  <si>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</si>
  <si>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</si>
  <si>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</si>
  <si>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</si>
  <si>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</si>
  <si>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</si>
  <si>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</si>
  <si>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</si>
  <si>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</si>
  <si>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</si>
  <si>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</si>
  <si>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</si>
  <si>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</si>
  <si>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</si>
  <si>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</si>
  <si>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</si>
  <si>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</si>
  <si>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</si>
  <si>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</si>
  <si>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</si>
  <si>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</si>
  <si>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</si>
  <si>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</si>
  <si>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</si>
  <si>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</si>
  <si>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</si>
  <si>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</si>
  <si>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</si>
  <si>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</si>
  <si>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</si>
  <si>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</si>
  <si>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</si>
  <si>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</si>
  <si>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</si>
  <si>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</si>
  <si>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</si>
  <si>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</si>
  <si>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</si>
  <si>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</si>
  <si>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</si>
  <si>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</si>
  <si>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</si>
  <si>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</si>
  <si>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</si>
  <si>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</si>
  <si>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</si>
  <si>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</si>
  <si>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</si>
  <si>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</si>
  <si>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</si>
  <si>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</si>
  <si>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</si>
  <si>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</si>
  <si>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</si>
  <si>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</si>
  <si>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</si>
  <si>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</si>
  <si>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</si>
  <si>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</si>
  <si>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</si>
  <si>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</si>
  <si>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</si>
  <si>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</si>
  <si>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</si>
  <si>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</si>
  <si>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</si>
  <si>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</si>
  <si>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</si>
  <si>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</si>
  <si>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</si>
  <si>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</si>
  <si>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</si>
  <si>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</si>
  <si>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</si>
  <si>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</si>
  <si>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</si>
  <si>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</si>
  <si>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</si>
  <si>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</si>
  <si>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</si>
  <si>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</si>
  <si>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</si>
  <si>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</si>
  <si>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</si>
  <si>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</si>
  <si>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</si>
  <si>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</si>
  <si>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</si>
  <si>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</si>
  <si>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</si>
  <si>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</si>
  <si>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</si>
  <si>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</si>
  <si>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</si>
  <si>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</si>
  <si>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</si>
  <si>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</si>
  <si>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</si>
  <si>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</si>
  <si>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</si>
  <si>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</si>
  <si>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</si>
  <si>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</si>
  <si>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</si>
  <si>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</si>
  <si>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</si>
  <si>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</si>
  <si>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</si>
  <si>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</si>
  <si>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</si>
  <si>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</si>
  <si>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</si>
  <si>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</si>
  <si>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</si>
  <si>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</si>
  <si>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</si>
  <si>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</si>
  <si>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</si>
  <si>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</si>
  <si>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</si>
  <si>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</si>
  <si>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</si>
  <si>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</si>
  <si>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</si>
  <si>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</si>
  <si>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</si>
  <si>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</si>
  <si>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</si>
  <si>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</si>
  <si>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</si>
  <si>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</si>
  <si>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</si>
  <si>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</si>
  <si>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</si>
  <si>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</si>
  <si>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</si>
  <si>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</si>
  <si>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</si>
  <si>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</si>
  <si>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</si>
  <si>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</si>
  <si>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</si>
  <si>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</si>
  <si>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</si>
  <si>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</si>
  <si>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</si>
  <si>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</si>
  <si>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</si>
  <si>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</si>
  <si>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</si>
  <si>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</si>
  <si>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</si>
  <si>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</si>
  <si>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</si>
  <si>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</si>
  <si>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</si>
  <si>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</si>
  <si>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</si>
  <si>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</si>
  <si>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</si>
  <si>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</si>
  <si>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</si>
  <si>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</si>
  <si>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</si>
  <si>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</si>
  <si>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</si>
  <si>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</si>
  <si>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</si>
  <si>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</si>
  <si>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</si>
  <si>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</si>
  <si>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</si>
  <si>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</si>
  <si>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</si>
  <si>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</si>
  <si>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</si>
  <si>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</si>
  <si>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</si>
  <si>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</si>
  <si>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</si>
  <si>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</si>
  <si>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</si>
  <si>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</si>
  <si>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</si>
  <si>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</si>
  <si>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</si>
  <si>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</si>
  <si>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</si>
  <si>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</si>
  <si>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</si>
  <si>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</si>
  <si>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</si>
  <si>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</si>
  <si>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</si>
  <si>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</si>
  <si>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</si>
  <si>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</si>
  <si>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</si>
  <si>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</si>
  <si>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</si>
  <si>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</si>
  <si>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</si>
  <si>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</si>
  <si>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</si>
  <si>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</si>
  <si>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</si>
  <si>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</si>
  <si>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</si>
  <si>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</si>
  <si>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</si>
  <si>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</si>
  <si>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</si>
  <si>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</si>
  <si>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</si>
  <si>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</si>
  <si>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</si>
  <si>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</si>
  <si>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</si>
  <si>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</si>
  <si>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</si>
  <si>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</si>
  <si>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</si>
  <si>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</si>
  <si>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</si>
  <si>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</si>
  <si>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</si>
  <si>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</si>
  <si>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</si>
  <si>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</si>
  <si>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</si>
  <si>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</si>
  <si>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</si>
  <si>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</si>
  <si>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</si>
  <si>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</si>
  <si>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</si>
  <si>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</si>
  <si>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</si>
  <si>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</si>
  <si>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</si>
  <si>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</si>
  <si>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</si>
  <si>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</si>
  <si>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</si>
  <si>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</si>
  <si>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</si>
  <si>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</si>
  <si>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</si>
  <si>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</si>
  <si>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</si>
  <si>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</si>
  <si>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</si>
  <si>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</si>
  <si>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</si>
  <si>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</si>
  <si>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</si>
  <si>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</si>
  <si>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</si>
  <si>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</si>
  <si>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</si>
  <si>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</si>
  <si>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</si>
  <si>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</si>
  <si>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</si>
  <si>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</si>
  <si>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</si>
  <si>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</si>
  <si>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</si>
  <si>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</si>
  <si>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</si>
  <si>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</si>
  <si>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</si>
  <si>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</si>
  <si>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</si>
  <si>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</si>
  <si>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</si>
  <si>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</si>
  <si>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</si>
  <si>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</si>
  <si>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</si>
  <si>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</si>
  <si>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</si>
  <si>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</si>
  <si>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</si>
  <si>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</si>
  <si>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</si>
  <si>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</si>
  <si>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</si>
  <si>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</si>
  <si>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</si>
  <si>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</si>
  <si>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</si>
  <si>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</si>
  <si>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</si>
  <si>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</si>
  <si>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</si>
  <si>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</si>
  <si>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</si>
  <si>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</si>
  <si>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</si>
  <si>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</si>
  <si>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</si>
  <si>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</si>
  <si>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</si>
  <si>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</si>
  <si>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</si>
  <si>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</si>
  <si>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</si>
  <si>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</si>
  <si>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</si>
  <si>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</si>
  <si>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</si>
  <si>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</si>
  <si>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</si>
  <si>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</si>
  <si>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</si>
  <si>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</si>
  <si>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</si>
  <si>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</si>
  <si>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</si>
  <si>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</si>
  <si>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</si>
  <si>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</si>
  <si>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</si>
  <si>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</si>
  <si>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</si>
  <si>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</si>
  <si>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</si>
  <si>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</si>
  <si>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</si>
  <si>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</si>
  <si>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</si>
  <si>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</si>
  <si>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</si>
  <si>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</si>
  <si>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</si>
  <si>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</si>
  <si>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</si>
  <si>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</si>
  <si>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</si>
  <si>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</si>
  <si>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</si>
  <si>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</si>
  <si>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</si>
  <si>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</si>
  <si>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</si>
  <si>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</si>
  <si>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</si>
  <si>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</si>
  <si>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</si>
  <si>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</si>
  <si>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</si>
  <si>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</si>
  <si>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</si>
  <si>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</si>
  <si>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</si>
  <si>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</si>
  <si>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</si>
  <si>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</si>
  <si>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</si>
  <si>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</si>
  <si>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</si>
  <si>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</si>
  <si>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</si>
  <si>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</si>
  <si>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</si>
  <si>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</si>
  <si>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</si>
  <si>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</si>
  <si>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</si>
  <si>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</si>
  <si>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</si>
  <si>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</si>
  <si>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</si>
  <si>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</si>
  <si>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</si>
  <si>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</si>
  <si>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</si>
  <si>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</si>
  <si>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</si>
  <si>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</si>
  <si>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</si>
  <si>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</si>
  <si>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</si>
  <si>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</si>
  <si>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</si>
  <si>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</si>
  <si>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</si>
  <si>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</si>
  <si>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</si>
  <si>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</si>
  <si>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</si>
  <si>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</si>
  <si>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</si>
  <si>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</si>
  <si>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</si>
  <si>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</si>
  <si>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</si>
  <si>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</si>
  <si>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</si>
  <si>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</si>
  <si>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</si>
  <si>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</si>
  <si>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</si>
  <si>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</si>
  <si>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</si>
  <si>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</si>
  <si>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</si>
  <si>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</si>
  <si>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</si>
  <si>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</si>
  <si>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</si>
  <si>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</si>
  <si>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</si>
  <si>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</si>
  <si>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</si>
  <si>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</si>
  <si>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</si>
  <si>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</si>
  <si>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</si>
  <si>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</si>
  <si>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</si>
  <si>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</si>
  <si>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</si>
  <si>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</si>
  <si>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</si>
  <si>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</si>
  <si>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</si>
  <si>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</si>
  <si>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</si>
  <si>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</si>
  <si>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</si>
  <si>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</si>
  <si>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</si>
  <si>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</si>
  <si>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</si>
  <si>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</si>
  <si>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</si>
  <si>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</si>
  <si>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</si>
  <si>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</si>
  <si>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</si>
  <si>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</si>
  <si>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</si>
  <si>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</si>
  <si>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</si>
  <si>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</si>
  <si>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</si>
  <si>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</si>
  <si>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</si>
  <si>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</si>
  <si>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</si>
  <si>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</si>
  <si>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</si>
  <si>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</si>
  <si>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</si>
  <si>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</si>
  <si>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</si>
  <si>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</si>
  <si>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</si>
  <si>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</si>
  <si>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</si>
  <si>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</si>
  <si>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</si>
  <si>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</si>
  <si>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</si>
  <si>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</si>
  <si>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</si>
  <si>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</si>
  <si>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</si>
  <si>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</si>
  <si>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</si>
  <si>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</si>
  <si>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</si>
  <si>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</si>
  <si>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</si>
  <si>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</si>
  <si>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</si>
  <si>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</si>
  <si>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</si>
  <si>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</si>
  <si>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</si>
  <si>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</si>
  <si>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</si>
  <si>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</si>
  <si>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</si>
  <si>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</si>
  <si>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</si>
  <si>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</si>
  <si>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</si>
  <si>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</si>
  <si>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</si>
  <si>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</si>
  <si>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</si>
  <si>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</si>
  <si>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</si>
  <si>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</si>
  <si>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</si>
  <si>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</si>
  <si>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</si>
  <si>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</si>
  <si>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</si>
  <si>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</si>
  <si>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</si>
  <si>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</si>
  <si>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</si>
  <si>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</si>
  <si>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</si>
  <si>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</si>
  <si>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</si>
  <si>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</si>
  <si>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</si>
  <si>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</si>
  <si>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</si>
  <si>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</si>
  <si>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</si>
  <si>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</si>
  <si>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</si>
  <si>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</si>
  <si>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</si>
  <si>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</si>
  <si>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</si>
  <si>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</si>
  <si>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</si>
  <si>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</si>
  <si>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</si>
  <si>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</si>
  <si>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</si>
  <si>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</si>
  <si>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</si>
  <si>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</si>
  <si>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</si>
  <si>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</si>
  <si>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</si>
  <si>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</si>
  <si>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</si>
  <si>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</si>
  <si>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</si>
  <si>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</si>
  <si>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</si>
  <si>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</si>
  <si>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</si>
  <si>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</si>
  <si>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</si>
  <si>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</si>
  <si>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</si>
  <si>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</si>
  <si>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</si>
  <si>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</si>
  <si>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</si>
  <si>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</si>
  <si>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</si>
  <si>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</si>
  <si>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</si>
  <si>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</si>
  <si>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</si>
  <si>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</si>
  <si>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</si>
  <si>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</si>
  <si>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</si>
  <si>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</si>
  <si>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</si>
  <si>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</si>
  <si>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</si>
  <si>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</si>
  <si>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</si>
  <si>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</si>
  <si>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</si>
  <si>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</si>
  <si>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</si>
  <si>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</si>
  <si>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</si>
  <si>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</si>
  <si>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</si>
  <si>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</si>
  <si>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</si>
  <si>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</si>
  <si>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</si>
  <si>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</si>
  <si>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</si>
  <si>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</si>
  <si>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</si>
  <si>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</si>
  <si>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</si>
  <si>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</si>
  <si>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</si>
  <si>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</si>
  <si>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</si>
  <si>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</si>
  <si>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</si>
  <si>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</si>
  <si>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</si>
  <si>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</si>
  <si>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</si>
  <si>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</si>
  <si>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</si>
  <si>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</si>
  <si>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</si>
  <si>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</si>
  <si>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</si>
  <si>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</si>
  <si>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</si>
  <si>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</si>
  <si>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</si>
  <si>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</si>
  <si>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</si>
  <si>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</si>
  <si>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</si>
  <si>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</si>
  <si>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</si>
  <si>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</si>
  <si>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</si>
  <si>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</si>
  <si>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</si>
  <si>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</si>
  <si>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</si>
  <si>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</si>
  <si>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</si>
  <si>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</si>
  <si>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</si>
  <si>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</si>
  <si>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</si>
  <si>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</si>
  <si>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</si>
  <si>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</si>
  <si>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</si>
  <si>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</si>
  <si>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</si>
  <si>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</si>
  <si>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</si>
  <si>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</si>
  <si>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</si>
  <si>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</si>
  <si>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</si>
  <si>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</si>
  <si>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</si>
  <si>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</si>
  <si>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</si>
  <si>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</si>
  <si>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</si>
  <si>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</si>
  <si>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</si>
  <si>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</si>
  <si>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</si>
  <si>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</si>
  <si>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</si>
  <si>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</si>
  <si>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</si>
  <si>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</si>
  <si>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</si>
  <si>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</si>
  <si>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</si>
  <si>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</si>
  <si>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</si>
  <si>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</si>
  <si>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</si>
  <si>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</si>
  <si>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</si>
  <si>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</si>
  <si>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</si>
  <si>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</si>
  <si>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</si>
  <si>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</si>
  <si>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</si>
  <si>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</si>
  <si>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</si>
  <si>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</si>
  <si>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</si>
  <si>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</si>
  <si>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</si>
  <si>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</si>
  <si>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</si>
  <si>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</si>
  <si>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</si>
  <si>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</si>
  <si>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</si>
  <si>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</si>
  <si>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</si>
  <si>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</si>
  <si>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</si>
  <si>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</si>
  <si>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</si>
  <si>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</si>
  <si>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</si>
  <si>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</si>
  <si>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</si>
  <si>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</si>
  <si>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</si>
  <si>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</si>
  <si>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</si>
  <si>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</si>
  <si>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</si>
  <si>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</si>
  <si>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</si>
  <si>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</si>
  <si>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</si>
  <si>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</si>
  <si>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</si>
  <si>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</si>
  <si>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</si>
  <si>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</si>
  <si>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</si>
  <si>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</si>
  <si>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</si>
  <si>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</si>
  <si>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</si>
  <si>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</si>
  <si>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</si>
  <si>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</si>
  <si>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</si>
  <si>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</si>
  <si>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</si>
  <si>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</si>
  <si>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</si>
  <si>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</si>
  <si>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</si>
  <si>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</si>
  <si>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</si>
  <si>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</si>
  <si>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</si>
  <si>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</si>
  <si>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</si>
  <si>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</si>
  <si>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</si>
  <si>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</si>
  <si>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</si>
  <si>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</si>
  <si>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</si>
  <si>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</si>
  <si>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</si>
  <si>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</si>
  <si>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</si>
  <si>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</si>
  <si>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</si>
  <si>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</si>
  <si>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</si>
  <si>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</si>
  <si>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</si>
  <si>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</si>
  <si>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</si>
  <si>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</si>
  <si>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</si>
  <si>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</si>
  <si>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</si>
  <si>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</si>
  <si>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</si>
  <si>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</si>
  <si>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</si>
  <si>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</si>
  <si>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</si>
  <si>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</si>
  <si>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</si>
  <si>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</si>
  <si>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</si>
  <si>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</si>
  <si>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</si>
  <si>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</si>
  <si>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</si>
  <si>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</si>
  <si>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</si>
  <si>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</si>
  <si>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</si>
  <si>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</si>
  <si>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</si>
  <si>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</si>
  <si>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</si>
  <si>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</si>
  <si>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</si>
  <si>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</si>
  <si>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</si>
  <si>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</si>
  <si>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</si>
  <si>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</si>
  <si>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</si>
  <si>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</si>
  <si>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</si>
  <si>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</si>
  <si>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</si>
  <si>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</si>
  <si>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</si>
  <si>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</si>
  <si>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</si>
  <si>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</si>
  <si>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</si>
  <si>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</si>
  <si>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</si>
  <si>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</si>
  <si>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</si>
  <si>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</si>
  <si>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</si>
  <si>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</si>
  <si>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</si>
  <si>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</si>
  <si>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</si>
  <si>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</si>
  <si>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</si>
  <si>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</si>
  <si>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</si>
  <si>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</si>
  <si>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</si>
  <si>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</si>
  <si>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</si>
  <si>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</si>
  <si>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</si>
  <si>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</si>
  <si>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</si>
  <si>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</si>
  <si>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</si>
  <si>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</si>
  <si>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</si>
  <si>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</si>
  <si>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</si>
  <si>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</si>
  <si>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</si>
  <si>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</si>
  <si>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</si>
  <si>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</si>
  <si>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</si>
  <si>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</si>
  <si>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</si>
  <si>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</si>
  <si>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</si>
  <si>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</si>
  <si>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</si>
  <si>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</si>
  <si>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</si>
  <si>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</si>
  <si>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</si>
  <si>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</si>
  <si>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</si>
  <si>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</si>
  <si>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</si>
  <si>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</si>
  <si>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</si>
  <si>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</si>
  <si>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</si>
  <si>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</si>
  <si>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</si>
  <si>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</si>
  <si>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</si>
  <si>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</si>
  <si>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</si>
  <si>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</si>
  <si>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</si>
  <si>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</si>
  <si>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</si>
  <si>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</si>
  <si>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</si>
  <si>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</si>
  <si>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</si>
  <si>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</si>
  <si>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</si>
  <si>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</si>
  <si>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</si>
  <si>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</si>
  <si>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</si>
  <si>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</si>
  <si>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</si>
  <si>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</si>
  <si>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</si>
  <si>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</si>
  <si>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</si>
  <si>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</si>
  <si>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</si>
  <si>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</si>
  <si>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</si>
  <si>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</si>
  <si>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</si>
  <si>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</si>
  <si>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</si>
  <si>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</si>
  <si>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</si>
  <si>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</si>
  <si>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</si>
  <si>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</si>
  <si>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</si>
  <si>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</si>
  <si>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</si>
  <si>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</si>
  <si>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</si>
  <si>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</si>
  <si>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</si>
  <si>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</si>
  <si>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</si>
  <si>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</si>
  <si>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</si>
  <si>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</si>
  <si>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</si>
  <si>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</si>
  <si>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</si>
  <si>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</si>
  <si>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</si>
  <si>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</si>
  <si>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</si>
  <si>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</si>
  <si>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</si>
  <si>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</si>
  <si>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</si>
  <si>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</si>
  <si>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</si>
  <si>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</si>
  <si>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</si>
  <si>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</si>
  <si>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</si>
  <si>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</si>
  <si>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</si>
  <si>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</si>
  <si>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</si>
  <si>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</si>
  <si>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</si>
  <si>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</si>
  <si>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</si>
  <si>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</si>
  <si>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</si>
  <si>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</si>
  <si>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</si>
  <si>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</si>
  <si>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</si>
  <si>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</si>
  <si>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</si>
  <si>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</si>
  <si>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</si>
  <si>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</si>
  <si>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</si>
  <si>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</si>
  <si>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</si>
  <si>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</si>
  <si>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</si>
  <si>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</si>
  <si>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</si>
  <si>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</si>
  <si>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</si>
  <si>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</si>
  <si>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</si>
  <si>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</si>
  <si>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</si>
  <si>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</si>
  <si>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</si>
  <si>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</si>
  <si>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</si>
  <si>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</si>
  <si>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</si>
  <si>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</si>
  <si>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</si>
  <si>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</si>
  <si>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</si>
  <si>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</si>
  <si>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</si>
  <si>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</si>
  <si>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</si>
  <si>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</si>
  <si>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</si>
  <si>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</si>
  <si>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</si>
  <si>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</si>
  <si>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</si>
  <si>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</si>
  <si>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</si>
  <si>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</si>
  <si>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</si>
  <si>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</si>
  <si>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</si>
  <si>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</si>
  <si>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</si>
  <si>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</si>
  <si>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</si>
  <si>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</si>
  <si>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</si>
  <si>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</si>
  <si>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</si>
  <si>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</si>
  <si>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</si>
  <si>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</si>
  <si>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</si>
  <si>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</si>
  <si>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</si>
  <si>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</si>
  <si>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</si>
  <si>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</si>
  <si>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</si>
  <si>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</si>
  <si>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</si>
  <si>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</si>
  <si>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</si>
  <si>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</si>
  <si>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</si>
  <si>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</si>
  <si>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</si>
  <si>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</si>
  <si>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</si>
  <si>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</si>
  <si>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</si>
  <si>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</si>
  <si>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</si>
  <si>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</si>
  <si>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</si>
  <si>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</si>
  <si>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</si>
  <si>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</si>
  <si>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</si>
  <si>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</si>
  <si>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</si>
  <si>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</si>
  <si>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</si>
  <si>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</si>
  <si>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</si>
  <si>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</si>
  <si>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</si>
  <si>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</si>
  <si>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</si>
  <si>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</si>
  <si>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</si>
  <si>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</si>
  <si>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</si>
  <si>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</si>
  <si>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</si>
  <si>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</si>
  <si>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</si>
  <si>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</si>
  <si>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</si>
  <si>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</si>
  <si>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</si>
  <si>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</si>
  <si>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</si>
  <si>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</si>
  <si>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</si>
  <si>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</si>
  <si>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</si>
  <si>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</si>
  <si>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</si>
  <si>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</si>
  <si>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</si>
  <si>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</si>
  <si>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</si>
  <si>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</si>
  <si>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</si>
  <si>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</si>
  <si>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</si>
  <si>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</si>
  <si>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</si>
  <si>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</si>
  <si>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</si>
  <si>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</si>
  <si>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</si>
  <si>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</si>
  <si>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</si>
  <si>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</si>
  <si>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</si>
  <si>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</si>
  <si>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</si>
  <si>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</si>
  <si>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</si>
  <si>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</si>
  <si>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</si>
  <si>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</si>
  <si>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</si>
  <si>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</si>
  <si>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</si>
  <si>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</si>
  <si>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</si>
  <si>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</si>
  <si>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</si>
  <si>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</si>
  <si>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</si>
  <si>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</si>
  <si>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</si>
  <si>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</si>
  <si>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</si>
  <si>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</si>
  <si>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</si>
  <si>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</si>
  <si>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</si>
  <si>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</si>
  <si>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</si>
  <si>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</si>
  <si>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</si>
  <si>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</si>
  <si>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</si>
  <si>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</si>
  <si>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</si>
  <si>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</si>
  <si>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</si>
  <si>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</si>
  <si>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</si>
  <si>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</si>
  <si>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</si>
  <si>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</si>
  <si>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</si>
  <si>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</si>
  <si>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</si>
  <si>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</si>
  <si>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</si>
  <si>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</si>
  <si>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</si>
  <si>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</si>
  <si>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</si>
  <si>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</si>
  <si>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</si>
  <si>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</si>
  <si>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</si>
  <si>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</si>
  <si>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</si>
  <si>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</si>
  <si>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</si>
  <si>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</si>
  <si>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</si>
  <si>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</si>
  <si>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</si>
  <si>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</si>
  <si>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</si>
  <si>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</si>
  <si>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</si>
  <si>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</si>
  <si>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</si>
  <si>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</si>
  <si>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</si>
  <si>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</si>
  <si>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</si>
  <si>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</si>
  <si>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</si>
  <si>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</si>
  <si>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</si>
  <si>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</si>
  <si>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</si>
  <si>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</si>
  <si>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</si>
  <si>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</si>
  <si>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</si>
  <si>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</si>
  <si>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</si>
  <si>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</si>
  <si>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</si>
  <si>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</si>
  <si>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</si>
  <si>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</si>
  <si>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</si>
  <si>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</si>
  <si>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</si>
  <si>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</si>
  <si>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</si>
  <si>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</si>
  <si>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</si>
  <si>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</si>
  <si>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</si>
  <si>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</si>
  <si>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</si>
  <si>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</si>
  <si>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</si>
  <si>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</si>
  <si>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</si>
  <si>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</si>
  <si>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</si>
  <si>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</si>
  <si>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</si>
  <si>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</si>
  <si>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</si>
  <si>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</si>
  <si>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</si>
  <si>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</si>
  <si>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</si>
  <si>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</si>
  <si>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</si>
  <si>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</si>
  <si>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</si>
  <si>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</si>
  <si>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</si>
  <si>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</si>
  <si>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</si>
  <si>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</si>
  <si>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</si>
  <si>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</si>
  <si>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</si>
  <si>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</si>
  <si>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</si>
  <si>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</si>
  <si>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</si>
  <si>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</si>
  <si>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</si>
  <si>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</si>
  <si>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</si>
  <si>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</si>
  <si>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</si>
  <si>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</si>
  <si>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</si>
  <si>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</si>
  <si>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</si>
  <si>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</si>
  <si>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</si>
  <si>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</si>
  <si>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</si>
  <si>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</si>
  <si>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</si>
  <si>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</si>
  <si>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</si>
  <si>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</si>
  <si>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</si>
  <si>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</si>
  <si>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</si>
  <si>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</si>
  <si>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</si>
  <si>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</si>
  <si>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</si>
  <si>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</si>
  <si>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</si>
  <si>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</si>
  <si>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</si>
  <si>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</si>
  <si>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</si>
  <si>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</si>
  <si>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</si>
  <si>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</si>
  <si>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</si>
  <si>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</si>
  <si>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</si>
  <si>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</si>
  <si>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</si>
  <si>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</si>
  <si>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</si>
  <si>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</si>
  <si>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</si>
  <si>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</si>
  <si>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</si>
  <si>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</si>
  <si>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</si>
  <si>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</si>
  <si>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</si>
  <si>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</si>
  <si>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</si>
  <si>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</si>
  <si>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</si>
  <si>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</si>
  <si>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</si>
  <si>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</si>
  <si>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</si>
  <si>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</si>
  <si>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</si>
  <si>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</si>
  <si>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</si>
  <si>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</si>
  <si>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</si>
  <si>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</si>
  <si>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</si>
  <si>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</si>
  <si>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</si>
  <si>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</si>
  <si>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</si>
  <si>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</si>
  <si>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</si>
  <si>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</si>
  <si>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</si>
  <si>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</si>
  <si>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</si>
  <si>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</si>
  <si>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</si>
  <si>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</si>
  <si>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</si>
  <si>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</si>
  <si>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</si>
  <si>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</si>
  <si>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</si>
  <si>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</si>
  <si>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</si>
  <si>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</si>
  <si>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</si>
  <si>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</si>
  <si>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</si>
  <si>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</si>
  <si>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</si>
  <si>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</si>
  <si>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</si>
  <si>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</si>
  <si>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</si>
  <si>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</si>
  <si>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</si>
  <si>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</si>
  <si>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</si>
  <si>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</si>
  <si>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</si>
  <si>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</si>
  <si>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</si>
  <si>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</si>
  <si>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</si>
  <si>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</si>
  <si>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</si>
  <si>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</si>
  <si>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</si>
  <si>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</si>
  <si>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</si>
  <si>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</si>
  <si>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</si>
  <si>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</si>
  <si>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</si>
  <si>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</si>
  <si>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</si>
  <si>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</si>
  <si>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</si>
  <si>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</si>
  <si>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</si>
  <si>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</si>
  <si>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</si>
  <si>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</si>
  <si>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</si>
  <si>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</si>
  <si>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</si>
  <si>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</si>
  <si>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</si>
  <si>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</si>
  <si>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</si>
  <si>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</si>
  <si>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</si>
  <si>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</si>
  <si>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</si>
  <si>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</si>
  <si>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</si>
  <si>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</si>
  <si>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</si>
  <si>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</si>
  <si>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</si>
  <si>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</si>
  <si>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</si>
  <si>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</si>
  <si>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</si>
  <si>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</si>
  <si>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</si>
  <si>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</si>
  <si>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</si>
  <si>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</si>
  <si>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</si>
  <si>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</si>
  <si>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</si>
  <si>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</si>
  <si>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</si>
  <si>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</si>
  <si>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</si>
  <si>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</si>
  <si>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</si>
  <si>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</si>
  <si>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</si>
  <si>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</si>
  <si>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</si>
  <si>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</si>
  <si>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</si>
  <si>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</si>
  <si>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</si>
  <si>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</si>
  <si>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</si>
  <si>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</si>
  <si>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</si>
  <si>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</si>
  <si>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</si>
  <si>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</si>
  <si>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</si>
  <si>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</si>
  <si>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</si>
  <si>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</si>
  <si>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</si>
  <si>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</si>
  <si>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</si>
  <si>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</si>
  <si>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</si>
  <si>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</si>
  <si>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</si>
  <si>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</si>
  <si>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</si>
  <si>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</si>
  <si>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</si>
  <si>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</si>
  <si>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</si>
  <si>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</si>
  <si>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</si>
  <si>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</si>
  <si>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</si>
  <si>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</si>
  <si>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</si>
  <si>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</si>
  <si>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</si>
  <si>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</si>
  <si>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</si>
  <si>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</si>
  <si>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</si>
  <si>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</si>
  <si>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</si>
  <si>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</si>
  <si>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</si>
  <si>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</si>
  <si>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</si>
  <si>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</si>
  <si>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</si>
  <si>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</si>
  <si>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</si>
  <si>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</si>
  <si>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</si>
  <si>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</si>
  <si>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</si>
  <si>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</si>
  <si>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</si>
  <si>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</si>
  <si>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</si>
  <si>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</si>
  <si>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</si>
  <si>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</si>
  <si>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</si>
  <si>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</si>
  <si>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</si>
  <si>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</si>
  <si>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</si>
  <si>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</si>
  <si>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</si>
  <si>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</si>
  <si>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</si>
  <si>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</si>
  <si>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</si>
  <si>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</si>
  <si>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</si>
  <si>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</si>
  <si>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</si>
  <si>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</si>
  <si>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</si>
  <si>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</si>
  <si>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</si>
  <si>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</si>
  <si>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</si>
  <si>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</si>
  <si>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</si>
  <si>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</si>
  <si>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</si>
  <si>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</si>
  <si>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</si>
  <si>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</si>
  <si>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</si>
  <si>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</si>
  <si>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</si>
  <si>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</si>
  <si>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</si>
  <si>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</si>
  <si>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</si>
  <si>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</si>
  <si>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</si>
  <si>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</si>
  <si>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</si>
  <si>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</si>
  <si>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</si>
  <si>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</si>
  <si>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</si>
  <si>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</si>
  <si>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</si>
  <si>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</si>
  <si>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</si>
  <si>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</si>
  <si>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</si>
  <si>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</si>
  <si>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</si>
  <si>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</si>
  <si>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</si>
  <si>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</si>
  <si>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</si>
  <si>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</si>
  <si>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</si>
  <si>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</si>
  <si>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</si>
  <si>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</si>
  <si>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</si>
  <si>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</si>
  <si>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</si>
  <si>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</si>
  <si>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</si>
  <si>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</si>
  <si>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</si>
  <si>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</si>
  <si>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</si>
  <si>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</si>
  <si>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</si>
  <si>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</si>
  <si>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</si>
  <si>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</si>
  <si>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</si>
  <si>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</si>
  <si>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</si>
  <si>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</si>
  <si>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</si>
  <si>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</si>
  <si>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</si>
  <si>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</si>
  <si>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</si>
  <si>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</si>
  <si>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</si>
  <si>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</si>
  <si>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</si>
  <si>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</si>
  <si>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</si>
  <si>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</si>
  <si>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</si>
  <si>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</si>
  <si>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</si>
  <si>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</si>
  <si>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</si>
  <si>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</si>
  <si>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</si>
  <si>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</si>
  <si>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</si>
  <si>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</si>
  <si>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</si>
  <si>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</si>
  <si>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</si>
  <si>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</si>
  <si>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</si>
  <si>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</si>
  <si>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</si>
  <si>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</si>
  <si>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</si>
  <si>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</si>
  <si>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</si>
  <si>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</si>
  <si>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</si>
  <si>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</si>
  <si>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</si>
  <si>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</si>
  <si>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</si>
  <si>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</si>
  <si>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</si>
  <si>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</si>
  <si>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</si>
  <si>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</si>
  <si>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</si>
  <si>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</si>
  <si>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</si>
  <si>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</si>
  <si>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</si>
  <si>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</si>
  <si>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</si>
  <si>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</si>
  <si>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</si>
  <si>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</si>
  <si>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</si>
  <si>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</si>
  <si>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</si>
  <si>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</si>
  <si>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</si>
  <si>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</si>
  <si>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</si>
  <si>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</si>
  <si>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</si>
  <si>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</si>
  <si>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</si>
  <si>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</si>
  <si>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</si>
  <si>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</si>
  <si>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</si>
  <si>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</si>
  <si>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</si>
  <si>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</si>
  <si>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</si>
  <si>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</si>
  <si>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</si>
  <si>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</si>
  <si>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</si>
  <si>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</si>
  <si>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</si>
  <si>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</si>
  <si>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</si>
  <si>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</si>
  <si>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</si>
  <si>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</si>
  <si>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</si>
  <si>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</si>
  <si>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</si>
  <si>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</si>
  <si>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</si>
  <si>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</si>
  <si>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</si>
  <si>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</si>
  <si>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</si>
  <si>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</si>
  <si>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</si>
  <si>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</si>
  <si>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</si>
  <si>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</si>
  <si>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</si>
  <si>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</si>
  <si>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</si>
  <si>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</si>
  <si>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</si>
  <si>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</si>
  <si>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</si>
  <si>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</si>
  <si>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</si>
  <si>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</si>
  <si>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</si>
  <si>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</si>
  <si>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</si>
  <si>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</si>
  <si>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</si>
  <si>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</si>
  <si>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</si>
  <si>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</si>
  <si>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</si>
  <si>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</si>
  <si>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</si>
  <si>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</si>
  <si>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</si>
  <si>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</si>
  <si>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</si>
  <si>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</si>
  <si>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</si>
  <si>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</si>
  <si>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</si>
  <si>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</si>
  <si>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</si>
  <si>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</si>
  <si>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</si>
  <si>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</si>
  <si>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</si>
  <si>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</si>
  <si>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</si>
  <si>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</si>
  <si>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</si>
  <si>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</si>
  <si>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</si>
  <si>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</si>
  <si>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</si>
  <si>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</si>
  <si>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</si>
  <si>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</si>
  <si>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</si>
  <si>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</si>
  <si>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</si>
  <si>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</si>
  <si>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</si>
  <si>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</si>
  <si>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</si>
  <si>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</si>
  <si>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</si>
  <si>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</si>
  <si>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</si>
  <si>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</si>
  <si>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</si>
  <si>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</si>
  <si>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</si>
  <si>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</si>
  <si>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</si>
  <si>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</si>
  <si>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</si>
  <si>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</si>
  <si>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</si>
  <si>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</si>
  <si>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</si>
  <si>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</si>
  <si>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</si>
  <si>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</si>
  <si>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</si>
  <si>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</si>
  <si>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</si>
  <si>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</si>
  <si>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</si>
  <si>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</si>
  <si>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</si>
  <si>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</si>
  <si>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</si>
  <si>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</si>
  <si>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</si>
  <si>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</si>
  <si>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</si>
  <si>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</si>
  <si>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</si>
  <si>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</si>
  <si>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</si>
  <si>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</si>
  <si>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</si>
  <si>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</si>
  <si>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</si>
  <si>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</si>
  <si>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</si>
  <si>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</si>
  <si>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</si>
  <si>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</si>
  <si>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</si>
  <si>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</si>
  <si>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</si>
  <si>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</si>
  <si>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</si>
  <si>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</si>
  <si>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</si>
  <si>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</si>
  <si>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</si>
  <si>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</si>
  <si>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</si>
  <si>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</si>
  <si>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</si>
  <si>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</si>
  <si>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</si>
  <si>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</si>
  <si>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</si>
  <si>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</si>
  <si>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</si>
  <si>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</si>
  <si>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</si>
  <si>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</si>
  <si>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</si>
  <si>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</si>
  <si>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</si>
  <si>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</si>
  <si>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</si>
  <si>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</si>
  <si>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</si>
  <si>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</si>
  <si>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</si>
  <si>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</si>
  <si>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</si>
  <si>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</si>
  <si>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</si>
  <si>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</si>
  <si>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</si>
  <si>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</si>
  <si>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</si>
  <si>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</si>
  <si>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</si>
  <si>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</si>
  <si>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</si>
  <si>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</si>
  <si>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</si>
  <si>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</si>
  <si>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</si>
  <si>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</si>
  <si>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</si>
  <si>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</si>
  <si>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</si>
  <si>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</si>
  <si>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</si>
  <si>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</si>
  <si>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</si>
  <si>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</si>
  <si>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</si>
  <si>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</si>
  <si>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</si>
  <si>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</si>
  <si>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</si>
  <si>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</si>
  <si>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</si>
  <si>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</si>
  <si>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</si>
  <si>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</si>
  <si>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</si>
  <si>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</si>
  <si>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</si>
  <si>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</si>
  <si>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</si>
  <si>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</si>
  <si>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</si>
  <si>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</si>
  <si>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</si>
  <si>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</si>
  <si>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</si>
  <si>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</si>
  <si>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</si>
  <si>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</si>
  <si>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</si>
  <si>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</si>
  <si>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</si>
  <si>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</si>
  <si>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</si>
  <si>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</si>
  <si>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</si>
  <si>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</si>
  <si>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</si>
  <si>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</si>
  <si>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</si>
  <si>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</si>
  <si>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</si>
  <si>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</si>
  <si>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</si>
  <si>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</si>
  <si>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</si>
  <si>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</si>
  <si>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</si>
  <si>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</si>
  <si>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</si>
  <si>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</si>
  <si>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</si>
  <si>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</si>
  <si>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</si>
  <si>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</si>
  <si>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</si>
  <si>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</si>
  <si>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</si>
  <si>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</si>
  <si>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</si>
  <si>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</si>
  <si>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</si>
  <si>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</si>
  <si>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</si>
  <si>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</si>
  <si>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</si>
  <si>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</si>
  <si>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</si>
  <si>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</si>
  <si>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</si>
  <si>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</si>
  <si>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</si>
  <si>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</si>
  <si>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</si>
  <si>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</si>
  <si>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</si>
  <si>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</si>
  <si>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</si>
  <si>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</si>
  <si>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</si>
  <si>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</si>
  <si>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</si>
  <si>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</si>
  <si>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</si>
  <si>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</si>
  <si>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</si>
  <si>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</si>
  <si>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</si>
  <si>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</si>
  <si>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</si>
  <si>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</si>
  <si>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</si>
  <si>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</si>
  <si>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</si>
  <si>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</si>
  <si>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</si>
  <si>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</si>
  <si>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</si>
  <si>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</si>
  <si>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</si>
  <si>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</si>
  <si>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</si>
  <si>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</si>
  <si>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</si>
  <si>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</si>
  <si>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</si>
  <si>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</si>
  <si>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</si>
  <si>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</si>
  <si>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</si>
  <si>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</si>
  <si>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</si>
  <si>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</si>
  <si>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</si>
  <si>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</si>
  <si>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</si>
  <si>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</si>
  <si>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</si>
  <si>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</si>
  <si>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</si>
  <si>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</si>
  <si>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</si>
  <si>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</si>
  <si>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</si>
  <si>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</si>
  <si>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</si>
  <si>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</si>
  <si>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</si>
  <si>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</si>
  <si>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</si>
  <si>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</si>
  <si>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</si>
  <si>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</si>
  <si>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</si>
  <si>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</si>
  <si>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</si>
  <si>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</si>
  <si>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</si>
  <si>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</si>
  <si>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</si>
  <si>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</si>
  <si>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</si>
  <si>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</si>
  <si>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</si>
  <si>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</si>
  <si>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</si>
  <si>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</si>
  <si>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</si>
  <si>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</si>
  <si>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</si>
  <si>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</si>
  <si>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</si>
  <si>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</si>
  <si>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</si>
  <si>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</si>
  <si>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</si>
  <si>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</si>
  <si>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</si>
  <si>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</si>
  <si>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</si>
  <si>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</si>
  <si>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</si>
  <si>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</si>
  <si>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</si>
  <si>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</si>
  <si>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</si>
  <si>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</si>
  <si>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</si>
  <si>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</si>
  <si>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</si>
  <si>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</si>
  <si>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</si>
  <si>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</si>
  <si>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</si>
  <si>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</si>
  <si>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</si>
  <si>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</si>
  <si>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</si>
  <si>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</si>
  <si>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</si>
  <si>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</si>
  <si>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</si>
  <si>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</si>
  <si>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</si>
  <si>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</si>
  <si>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</si>
  <si>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</si>
  <si>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</si>
  <si>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</si>
  <si>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</si>
  <si>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</si>
  <si>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</si>
  <si>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</si>
  <si>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</si>
  <si>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</si>
  <si>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</si>
  <si>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</si>
  <si>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</si>
  <si>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</si>
  <si>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</si>
  <si>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</si>
  <si>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</si>
  <si>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</si>
  <si>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</si>
  <si>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</si>
  <si>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</si>
  <si>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</si>
  <si>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</si>
  <si>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</si>
  <si>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</si>
  <si>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</si>
  <si>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</si>
  <si>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</si>
  <si>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</si>
  <si>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</si>
  <si>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</si>
  <si>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</si>
  <si>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</si>
  <si>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</si>
  <si>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</si>
  <si>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</si>
  <si>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</si>
  <si>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</si>
  <si>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</si>
  <si>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</si>
  <si>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</si>
  <si>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</si>
  <si>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</si>
  <si>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</si>
  <si>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</si>
  <si>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</si>
  <si>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</si>
  <si>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</si>
  <si>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</si>
  <si>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</si>
  <si>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</si>
  <si>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</si>
  <si>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</si>
  <si>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</si>
  <si>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</si>
  <si>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</si>
  <si>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</si>
  <si>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</si>
  <si>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</si>
  <si>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</si>
  <si>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</si>
  <si>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</si>
  <si>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</si>
  <si>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</si>
  <si>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</si>
  <si>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</si>
  <si>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</si>
  <si>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</si>
  <si>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</si>
  <si>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</si>
  <si>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</si>
  <si>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</si>
  <si>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</si>
  <si>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</si>
  <si>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</si>
  <si>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</si>
  <si>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</si>
  <si>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</si>
  <si>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</si>
  <si>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</si>
  <si>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</si>
  <si>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</si>
  <si>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</si>
  <si>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</si>
  <si>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</si>
  <si>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</si>
  <si>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</si>
  <si>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</si>
  <si>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</si>
  <si>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</si>
  <si>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</si>
  <si>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</si>
  <si>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</si>
  <si>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</si>
  <si>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</si>
  <si>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</si>
  <si>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</si>
  <si>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</si>
  <si>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</si>
  <si>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</si>
  <si>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</si>
  <si>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</si>
  <si>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</si>
  <si>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</si>
  <si>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</si>
  <si>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</si>
  <si>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</si>
  <si>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</si>
  <si>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</si>
  <si>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</si>
  <si>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</si>
  <si>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</si>
  <si>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</si>
  <si>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</si>
  <si>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</si>
  <si>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</si>
  <si>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</si>
  <si>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</si>
  <si>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</si>
  <si>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</si>
  <si>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</si>
  <si>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</si>
  <si>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</si>
  <si>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</si>
  <si>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</si>
  <si>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</si>
  <si>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</si>
  <si>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</si>
  <si>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</si>
  <si>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</si>
  <si>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</si>
  <si>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</si>
  <si>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</si>
  <si>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</si>
  <si>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</si>
  <si>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</si>
  <si>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</si>
  <si>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</si>
  <si>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</si>
  <si>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</si>
  <si>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</si>
  <si>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</si>
  <si>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</si>
  <si>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</si>
  <si>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</si>
  <si>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</si>
  <si>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</si>
  <si>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</si>
  <si>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</si>
  <si>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</si>
  <si>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</si>
  <si>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</si>
  <si>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</si>
  <si>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</si>
  <si>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</si>
  <si>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</si>
  <si>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</si>
  <si>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</si>
  <si>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</si>
  <si>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</si>
  <si>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</si>
  <si>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</si>
  <si>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</si>
  <si>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</si>
  <si>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</si>
  <si>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</si>
  <si>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</si>
  <si>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</si>
  <si>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</si>
  <si>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</si>
  <si>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</si>
  <si>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</si>
  <si>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</si>
  <si>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</si>
  <si>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</si>
  <si>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</si>
  <si>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</si>
  <si>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</si>
  <si>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</si>
  <si>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</si>
  <si>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</si>
  <si>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</si>
  <si>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</si>
  <si>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</si>
  <si>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</si>
  <si>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</si>
  <si>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</si>
  <si>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</si>
  <si>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</si>
  <si>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</si>
  <si>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</si>
  <si>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</si>
  <si>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</si>
  <si>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</si>
  <si>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</si>
  <si>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</si>
  <si>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</si>
  <si>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</si>
  <si>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</si>
  <si>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</si>
  <si>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</si>
  <si>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</si>
  <si>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</si>
  <si>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</si>
  <si>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</si>
  <si>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</si>
  <si>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</si>
  <si>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</si>
  <si>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</si>
  <si>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</si>
  <si>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</si>
  <si>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</si>
  <si>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</si>
  <si>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</si>
  <si>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</si>
  <si>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</si>
  <si>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</si>
  <si>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</si>
  <si>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</si>
  <si>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</si>
  <si>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</si>
  <si>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</si>
  <si>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</si>
  <si>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</si>
  <si>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</si>
  <si>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</si>
  <si>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</si>
  <si>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</si>
  <si>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</si>
  <si>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</si>
  <si>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</si>
  <si>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</si>
  <si>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</si>
  <si>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</si>
  <si>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</si>
  <si>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</si>
  <si>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</si>
  <si>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</si>
  <si>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</si>
  <si>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</si>
  <si>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</si>
  <si>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</si>
  <si>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</si>
  <si>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</si>
  <si>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</si>
  <si>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</si>
  <si>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</si>
  <si>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</si>
  <si>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</si>
  <si>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</si>
  <si>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</si>
  <si>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</si>
  <si>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</si>
  <si>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</si>
  <si>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</si>
  <si>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</si>
  <si>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</si>
  <si>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</si>
  <si>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</si>
  <si>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</si>
  <si>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</si>
  <si>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</si>
  <si>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</si>
  <si>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</si>
  <si>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</si>
  <si>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</si>
  <si>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</si>
  <si>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</si>
  <si>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</si>
  <si>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</si>
  <si>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</si>
  <si>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</si>
  <si>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</si>
  <si>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</si>
  <si>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</si>
  <si>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</si>
  <si>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</si>
  <si>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</si>
  <si>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</si>
  <si>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</si>
  <si>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</si>
  <si>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</si>
  <si>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</si>
  <si>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</si>
  <si>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</si>
  <si>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</si>
  <si>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</si>
  <si>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</si>
  <si>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</si>
  <si>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</si>
  <si>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</si>
  <si>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</si>
  <si>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</si>
  <si>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</si>
  <si>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</si>
  <si>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</si>
  <si>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</si>
  <si>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</si>
  <si>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</si>
  <si>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</si>
  <si>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</si>
  <si>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</si>
  <si>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</si>
  <si>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</si>
  <si>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</si>
  <si>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</si>
  <si>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</si>
  <si>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</si>
  <si>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</si>
  <si>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</si>
  <si>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</si>
  <si>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</si>
  <si>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</si>
  <si>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</si>
  <si>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</si>
  <si>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</si>
  <si>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</si>
  <si>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</si>
  <si>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</si>
  <si>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</si>
  <si>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</si>
  <si>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</si>
  <si>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</si>
  <si>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</si>
  <si>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</si>
  <si>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</si>
  <si>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</si>
  <si>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</si>
  <si>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</si>
  <si>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</si>
  <si>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</si>
  <si>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</si>
  <si>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</si>
  <si>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</si>
  <si>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</si>
  <si>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</si>
  <si>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</si>
  <si>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</si>
  <si>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</si>
  <si>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</si>
  <si>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</si>
  <si>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</si>
  <si>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</si>
  <si>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</si>
  <si>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</si>
  <si>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</si>
  <si>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</si>
  <si>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</si>
  <si>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</si>
  <si>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</si>
  <si>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</si>
  <si>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</si>
  <si>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</si>
  <si>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</si>
  <si>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</si>
  <si>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</si>
  <si>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</si>
  <si>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</si>
  <si>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</si>
  <si>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</si>
  <si>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</si>
  <si>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</si>
  <si>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</si>
  <si>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</si>
  <si>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</si>
  <si>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</si>
  <si>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</si>
  <si>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</si>
  <si>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</si>
  <si>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</si>
  <si>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</si>
  <si>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</si>
  <si>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</si>
  <si>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</si>
  <si>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</si>
  <si>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</si>
  <si>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</si>
  <si>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</si>
  <si>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</si>
  <si>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</si>
  <si>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</si>
  <si>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</si>
  <si>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</si>
  <si>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</si>
  <si>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</si>
  <si>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</si>
  <si>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</si>
  <si>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</si>
  <si>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</si>
  <si>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</si>
  <si>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</si>
  <si>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</si>
  <si>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</si>
  <si>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</si>
  <si>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</si>
  <si>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</si>
  <si>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</si>
  <si>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</si>
  <si>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</si>
  <si>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</si>
  <si>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</si>
  <si>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</si>
  <si>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</si>
  <si>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</si>
  <si>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</si>
  <si>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</si>
  <si>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</si>
  <si>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</si>
  <si>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</si>
  <si>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</si>
  <si>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</si>
  <si>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</si>
  <si>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</si>
  <si>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</si>
  <si>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</si>
  <si>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</si>
  <si>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</si>
  <si>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</si>
  <si>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</si>
  <si>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</si>
  <si>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</si>
  <si>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</si>
  <si>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</si>
  <si>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</si>
  <si>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</si>
  <si>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</si>
  <si>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</si>
  <si>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</si>
  <si>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</si>
  <si>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</si>
  <si>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</si>
  <si>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</si>
  <si>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</si>
  <si>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</si>
  <si>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</si>
  <si>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</si>
  <si>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</si>
  <si>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</si>
  <si>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</si>
  <si>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</si>
  <si>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</si>
  <si>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</si>
  <si>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</si>
  <si>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</si>
  <si>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</si>
  <si>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</si>
  <si>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</si>
  <si>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</si>
  <si>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</si>
  <si>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</si>
  <si>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</si>
  <si>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</si>
  <si>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</si>
  <si>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</si>
  <si>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</si>
  <si>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</si>
  <si>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</si>
  <si>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</si>
  <si>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</si>
  <si>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</si>
  <si>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</si>
  <si>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</si>
  <si>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</si>
  <si>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</si>
  <si>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</si>
  <si>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</si>
  <si>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</si>
  <si>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</si>
  <si>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</si>
  <si>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</si>
  <si>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</si>
  <si>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</si>
  <si>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</si>
  <si>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</si>
  <si>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</si>
  <si>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</si>
  <si>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</si>
  <si>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</si>
  <si>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</si>
  <si>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</si>
  <si>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</si>
  <si>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</si>
  <si>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</si>
  <si>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</si>
  <si>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</si>
  <si>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</si>
  <si>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</si>
  <si>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</si>
  <si>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</si>
  <si>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</si>
  <si>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</si>
  <si>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</si>
  <si>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</si>
  <si>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</si>
  <si>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</si>
  <si>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</si>
  <si>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</si>
  <si>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</si>
  <si>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</si>
  <si>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</si>
  <si>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</si>
  <si>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</si>
  <si>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</si>
  <si>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</si>
  <si>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</si>
  <si>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</si>
  <si>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</si>
  <si>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</si>
  <si>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</si>
  <si>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</si>
  <si>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</si>
  <si>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</si>
  <si>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</si>
  <si>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</si>
  <si>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</si>
  <si>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</si>
  <si>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</si>
  <si>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</si>
  <si>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</si>
  <si>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</si>
  <si>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</si>
  <si>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</si>
  <si>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</si>
  <si>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</si>
  <si>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</si>
  <si>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</si>
  <si>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</si>
  <si>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</si>
  <si>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</si>
  <si>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</si>
  <si>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</si>
  <si>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</si>
  <si>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</si>
  <si>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</si>
  <si>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</si>
  <si>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</si>
  <si>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</si>
  <si>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</si>
  <si>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</si>
  <si>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</si>
  <si>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</si>
  <si>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</si>
  <si>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</si>
  <si>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</si>
  <si>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</si>
  <si>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</si>
  <si>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</si>
  <si>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</si>
  <si>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</si>
  <si>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</si>
  <si>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</si>
  <si>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</si>
  <si>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</si>
  <si>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</si>
  <si>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</si>
  <si>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</si>
  <si>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</si>
  <si>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</si>
  <si>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</si>
  <si>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</si>
  <si>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</si>
  <si>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</si>
  <si>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</si>
  <si>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</si>
  <si>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</si>
  <si>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</si>
  <si>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</si>
  <si>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</si>
  <si>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</si>
  <si>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</si>
  <si>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</si>
  <si>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</si>
  <si>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</si>
  <si>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</si>
  <si>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</si>
  <si>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</si>
  <si>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</si>
  <si>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</si>
  <si>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</si>
  <si>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</si>
  <si>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</si>
  <si>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</si>
  <si>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</si>
  <si>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</si>
  <si>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</si>
  <si>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</si>
  <si>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</si>
  <si>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</si>
  <si>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</si>
  <si>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</si>
  <si>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</si>
  <si>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</si>
  <si>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</si>
  <si>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</si>
  <si>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</si>
  <si>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</si>
  <si>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</si>
  <si>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</si>
  <si>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</si>
  <si>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</si>
  <si>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</si>
  <si>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</si>
  <si>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</si>
  <si>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</si>
  <si>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</si>
  <si>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</si>
  <si>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</si>
  <si>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</si>
  <si>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</si>
  <si>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</si>
  <si>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</si>
  <si>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</si>
  <si>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</si>
  <si>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</si>
  <si>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</si>
  <si>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</si>
  <si>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</si>
  <si>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</si>
  <si>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</si>
  <si>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</si>
  <si>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</si>
  <si>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</si>
  <si>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</si>
  <si>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</si>
  <si>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</si>
  <si>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</si>
  <si>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</si>
  <si>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</si>
  <si>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</si>
  <si>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</si>
  <si>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</si>
  <si>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</si>
  <si>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</si>
  <si>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</si>
  <si>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</si>
  <si>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</si>
  <si>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</si>
  <si>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</si>
  <si>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</si>
  <si>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</si>
  <si>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</si>
  <si>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</si>
  <si>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</si>
  <si>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</si>
  <si>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</si>
  <si>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</si>
  <si>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</si>
  <si>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</si>
  <si>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</si>
  <si>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</si>
  <si>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</si>
  <si>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</si>
  <si>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</si>
  <si>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</si>
  <si>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</si>
  <si>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</si>
  <si>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</si>
  <si>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</si>
  <si>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</si>
  <si>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</si>
  <si>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</si>
  <si>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</si>
  <si>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</si>
  <si>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</si>
  <si>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</si>
  <si>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</si>
  <si>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</si>
  <si>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</si>
  <si>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</si>
  <si>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</si>
  <si>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</si>
  <si>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</si>
  <si>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</si>
  <si>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</si>
  <si>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</si>
  <si>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</si>
  <si>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</si>
  <si>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</si>
  <si>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</si>
  <si>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</si>
  <si>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</si>
  <si>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</si>
  <si>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</si>
  <si>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</si>
  <si>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</si>
  <si>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</si>
  <si>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</si>
  <si>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</si>
  <si>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</si>
  <si>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</si>
  <si>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</si>
  <si>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</si>
  <si>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</si>
  <si>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</si>
  <si>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</si>
  <si>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</si>
  <si>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</si>
  <si>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</si>
  <si>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</si>
  <si>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</si>
  <si>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</si>
  <si>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</si>
  <si>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</si>
  <si>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</si>
  <si>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</si>
  <si>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</si>
  <si>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</si>
  <si>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</si>
  <si>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</si>
  <si>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</si>
  <si>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</si>
  <si>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</si>
  <si>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</si>
  <si>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</si>
  <si>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</si>
  <si>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</si>
  <si>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</si>
  <si>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</si>
  <si>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</si>
  <si>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</si>
  <si>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</si>
  <si>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</si>
  <si>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</si>
  <si>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</si>
  <si>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</si>
  <si>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</si>
  <si>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</si>
  <si>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</si>
  <si>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</si>
  <si>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</si>
  <si>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</si>
  <si>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</si>
  <si>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</si>
  <si>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</si>
  <si>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</si>
  <si>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</si>
  <si>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</si>
  <si>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</si>
  <si>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</si>
  <si>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</si>
  <si>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</si>
  <si>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</si>
  <si>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</si>
  <si>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</si>
  <si>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</si>
  <si>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</si>
  <si>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</si>
  <si>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</si>
  <si>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</si>
  <si>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</si>
  <si>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</si>
  <si>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</si>
  <si>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</si>
  <si>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</si>
  <si>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</si>
  <si>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</si>
  <si>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</si>
  <si>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</si>
  <si>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</si>
  <si>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</si>
  <si>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</si>
  <si>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</si>
  <si>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</si>
  <si>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</si>
  <si>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</si>
  <si>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</si>
  <si>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</si>
  <si>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</si>
  <si>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</si>
  <si>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</si>
  <si>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</si>
  <si>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</si>
  <si>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</si>
  <si>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</si>
  <si>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</si>
  <si>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</si>
  <si>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</si>
  <si>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</si>
  <si>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</si>
  <si>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</si>
  <si>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</si>
  <si>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</si>
  <si>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</si>
  <si>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</si>
  <si>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</si>
  <si>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</si>
  <si>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</si>
  <si>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</si>
  <si>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</si>
  <si>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</si>
  <si>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</si>
  <si>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</si>
  <si>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</si>
  <si>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</si>
  <si>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</si>
  <si>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</si>
  <si>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</si>
  <si>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</si>
  <si>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</si>
  <si>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</si>
  <si>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</si>
  <si>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</si>
  <si>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</si>
  <si>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</si>
  <si>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</si>
  <si>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</si>
  <si>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</si>
  <si>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</si>
  <si>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</si>
  <si>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</si>
  <si>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</si>
  <si>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</si>
  <si>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</si>
  <si>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</si>
  <si>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</si>
  <si>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</si>
  <si>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</si>
  <si>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</si>
  <si>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</si>
  <si>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</si>
  <si>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</si>
  <si>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</si>
  <si>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</si>
  <si>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</si>
  <si>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</si>
  <si>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</si>
  <si>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</si>
  <si>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</si>
  <si>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</si>
  <si>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</si>
  <si>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</si>
  <si>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</si>
  <si>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</si>
  <si>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</si>
  <si>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</si>
  <si>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</si>
  <si>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</si>
  <si>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</si>
  <si>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</si>
  <si>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</si>
  <si>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</si>
  <si>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</si>
  <si>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</si>
  <si>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</si>
  <si>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</si>
  <si>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</si>
  <si>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</si>
  <si>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</si>
  <si>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</si>
  <si>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</si>
  <si>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</si>
  <si>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</si>
  <si>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</si>
  <si>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</si>
  <si>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</si>
  <si>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</si>
  <si>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</si>
  <si>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</si>
  <si>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</si>
  <si>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</si>
  <si>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</si>
  <si>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</si>
  <si>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</si>
  <si>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</si>
  <si>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</si>
  <si>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</si>
  <si>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</si>
  <si>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</si>
  <si>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</si>
  <si>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</si>
  <si>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</si>
  <si>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</si>
  <si>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</si>
  <si>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</si>
  <si>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</si>
  <si>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</si>
  <si>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</si>
  <si>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</si>
  <si>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</si>
  <si>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</si>
  <si>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</si>
  <si>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</si>
  <si>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</si>
  <si>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</si>
  <si>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</si>
  <si>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</si>
  <si>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</si>
  <si>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</si>
  <si>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</si>
  <si>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</si>
  <si>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</si>
  <si>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</si>
  <si>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</si>
  <si>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</si>
  <si>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</si>
  <si>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</si>
  <si>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</si>
  <si>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</si>
  <si>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</si>
  <si>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</si>
  <si>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</si>
  <si>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</si>
  <si>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</si>
  <si>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</si>
  <si>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</si>
  <si>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</si>
  <si>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</si>
  <si>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</si>
  <si>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</si>
  <si>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</si>
  <si>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</si>
  <si>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</si>
  <si>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</si>
  <si>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</si>
  <si>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</si>
  <si>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</si>
  <si>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</si>
  <si>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</si>
  <si>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</si>
  <si>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</si>
  <si>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</si>
  <si>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</si>
  <si>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</si>
  <si>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</si>
  <si>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</si>
  <si>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</si>
  <si>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</si>
  <si>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</si>
  <si>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</si>
  <si>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</si>
  <si>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</si>
  <si>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</si>
  <si>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</si>
  <si>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</si>
  <si>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</si>
  <si>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</si>
  <si>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</si>
  <si>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</si>
  <si>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</si>
  <si>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</si>
  <si>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</si>
  <si>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</si>
  <si>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</si>
  <si>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</si>
  <si>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</si>
  <si>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</si>
  <si>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</si>
  <si>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</si>
  <si>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</si>
  <si>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</si>
  <si>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</si>
  <si>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</si>
  <si>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</si>
  <si>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</si>
  <si>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</si>
  <si>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</si>
  <si>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</si>
  <si>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</si>
  <si>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</si>
  <si>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</si>
  <si>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</si>
  <si>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</si>
  <si>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</si>
  <si>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</si>
  <si>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</si>
  <si>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</si>
  <si>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</si>
  <si>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</si>
  <si>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</si>
  <si>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</si>
  <si>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</si>
  <si>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</si>
  <si>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</si>
  <si>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</si>
  <si>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</si>
  <si>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</si>
  <si>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</si>
  <si>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</si>
  <si>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</si>
  <si>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</si>
  <si>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</si>
  <si>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</si>
  <si>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</si>
  <si>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</si>
  <si>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</si>
  <si>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</si>
  <si>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</si>
  <si>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</si>
  <si>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</si>
  <si>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</si>
  <si>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</si>
  <si>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</si>
  <si>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</si>
  <si>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</si>
  <si>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</si>
  <si>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</si>
  <si>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</si>
  <si>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</si>
  <si>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</si>
  <si>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</si>
  <si>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</si>
  <si>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</si>
  <si>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</si>
  <si>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</si>
  <si>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</si>
  <si>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</si>
  <si>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</si>
  <si>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</si>
  <si>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</si>
  <si>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</si>
  <si>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</si>
  <si>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</si>
  <si>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</si>
  <si>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</si>
  <si>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</si>
  <si>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</si>
  <si>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</si>
  <si>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</si>
  <si>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</si>
  <si>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</si>
  <si>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</si>
  <si>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</si>
  <si>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</si>
  <si>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</si>
  <si>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</si>
  <si>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</si>
  <si>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</si>
  <si>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</si>
  <si>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</si>
  <si>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</si>
  <si>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</si>
  <si>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</si>
  <si>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</si>
  <si>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</si>
  <si>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</si>
  <si>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</si>
  <si>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</si>
  <si>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</si>
  <si>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</si>
  <si>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</si>
  <si>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</si>
  <si>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</si>
  <si>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</si>
  <si>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</si>
  <si>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</si>
  <si>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</si>
  <si>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</si>
  <si>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</si>
  <si>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</si>
  <si>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</si>
  <si>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</si>
  <si>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</si>
  <si>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</si>
  <si>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</si>
  <si>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</si>
  <si>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</si>
  <si>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</si>
  <si>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</si>
  <si>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</si>
  <si>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</si>
  <si>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</si>
  <si>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</si>
  <si>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</si>
  <si>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</si>
  <si>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</si>
  <si>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</si>
  <si>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</si>
  <si>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</si>
  <si>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</si>
  <si>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</si>
  <si>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</si>
  <si>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</si>
  <si>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</si>
  <si>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</si>
  <si>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</si>
  <si>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</si>
  <si>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</si>
  <si>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</si>
  <si>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</si>
  <si>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</si>
  <si>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</si>
  <si>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</si>
  <si>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</si>
  <si>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</si>
  <si>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</si>
  <si>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</si>
  <si>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</si>
  <si>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</si>
  <si>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</si>
  <si>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</si>
  <si>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</si>
  <si>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</si>
  <si>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</si>
  <si>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</si>
  <si>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</si>
  <si>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</si>
  <si>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</si>
  <si>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</si>
  <si>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</si>
  <si>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</si>
  <si>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</si>
  <si>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</si>
  <si>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</si>
  <si>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</si>
  <si>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</si>
  <si>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</si>
  <si>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</si>
  <si>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</si>
  <si>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</si>
  <si>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</si>
  <si>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</si>
  <si>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</si>
  <si>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</si>
  <si>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</si>
  <si>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</si>
  <si>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</si>
  <si>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</si>
  <si>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</si>
  <si>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</si>
  <si>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</si>
  <si>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</si>
  <si>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</si>
  <si>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</si>
  <si>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</si>
  <si>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</si>
  <si>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</si>
  <si>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</si>
  <si>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</si>
  <si>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</si>
  <si>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</si>
  <si>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</si>
  <si>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</si>
  <si>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</si>
  <si>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</si>
  <si>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</si>
  <si>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</si>
  <si>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</si>
  <si>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</si>
  <si>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</si>
  <si>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</si>
  <si>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</si>
  <si>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</si>
  <si>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</si>
  <si>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</si>
  <si>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</si>
  <si>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</si>
  <si>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</si>
  <si>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</si>
  <si>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</si>
  <si>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</si>
  <si>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</si>
  <si>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</si>
  <si>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</si>
  <si>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</si>
  <si>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</si>
  <si>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</si>
  <si>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</si>
  <si>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</si>
  <si>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</si>
  <si>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</si>
  <si>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</si>
  <si>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</si>
  <si>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</si>
  <si>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</si>
  <si>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</si>
  <si>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</si>
  <si>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</si>
  <si>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</si>
  <si>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</si>
  <si>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</si>
  <si>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</si>
  <si>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</si>
  <si>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</si>
  <si>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</si>
  <si>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</si>
  <si>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</si>
  <si>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</si>
  <si>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</si>
  <si>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</si>
  <si>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</si>
  <si>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</si>
  <si>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</si>
  <si>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</si>
  <si>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</si>
  <si>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</si>
  <si>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</si>
  <si>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</si>
  <si>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</si>
  <si>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</si>
  <si>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</si>
  <si>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</si>
  <si>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</si>
  <si>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</si>
  <si>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</si>
  <si>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</si>
  <si>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</si>
  <si>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</si>
  <si>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</si>
  <si>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</si>
  <si>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</si>
  <si>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</si>
  <si>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</si>
  <si>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</si>
  <si>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</si>
  <si>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</si>
  <si>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</si>
  <si>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</si>
  <si>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</si>
  <si>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</si>
  <si>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</si>
  <si>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</si>
  <si>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</si>
  <si>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</si>
  <si>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</si>
  <si>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</si>
  <si>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</si>
  <si>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</si>
  <si>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</si>
  <si>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</si>
  <si>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</si>
  <si>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</si>
  <si>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</si>
  <si>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</si>
  <si>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</si>
  <si>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</si>
  <si>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</si>
  <si>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</si>
  <si>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</si>
  <si>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</si>
  <si>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</si>
  <si>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</si>
  <si>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</si>
  <si>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</si>
  <si>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</si>
  <si>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</si>
  <si>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</si>
  <si>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</si>
  <si>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</si>
  <si>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</si>
  <si>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</si>
  <si>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</si>
  <si>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</si>
  <si>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</si>
  <si>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</si>
  <si>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</si>
  <si>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</si>
  <si>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</si>
  <si>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</si>
  <si>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</si>
  <si>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</si>
  <si>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</si>
  <si>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</si>
  <si>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</si>
  <si>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</si>
  <si>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</si>
  <si>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</si>
  <si>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</si>
  <si>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</si>
  <si>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</si>
  <si>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</si>
  <si>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</si>
  <si>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</si>
  <si>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</si>
  <si>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</si>
  <si>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</si>
  <si>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</si>
  <si>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</si>
  <si>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</si>
  <si>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</si>
  <si>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</si>
  <si>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</si>
  <si>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</si>
  <si>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</si>
  <si>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</si>
  <si>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</si>
  <si>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</si>
  <si>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</si>
  <si>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</si>
  <si>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</si>
  <si>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</si>
  <si>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</si>
  <si>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</si>
  <si>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</si>
  <si>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</si>
  <si>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</si>
  <si>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</si>
  <si>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</si>
  <si>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</si>
  <si>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</si>
  <si>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</si>
  <si>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</si>
  <si>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</si>
  <si>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</si>
  <si>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</si>
  <si>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</si>
  <si>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</si>
  <si>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</si>
  <si>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</si>
  <si>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</si>
  <si>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</si>
  <si>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</si>
  <si>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</si>
  <si>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</si>
  <si>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</si>
  <si>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</si>
  <si>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</si>
  <si>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</si>
  <si>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</si>
  <si>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</si>
  <si>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</si>
  <si>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</si>
  <si>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</si>
  <si>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</si>
  <si>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</si>
  <si>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</si>
  <si>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</si>
  <si>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</si>
  <si>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</si>
  <si>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</si>
  <si>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</si>
  <si>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</si>
  <si>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</si>
  <si>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</si>
  <si>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</si>
  <si>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</si>
  <si>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</si>
  <si>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</si>
  <si>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</si>
  <si>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</si>
  <si>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</si>
  <si>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</si>
  <si>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</si>
  <si>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</si>
  <si>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</si>
  <si>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</si>
  <si>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</si>
  <si>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</si>
  <si>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</si>
  <si>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</si>
  <si>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</si>
  <si>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</si>
  <si>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</si>
  <si>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</si>
  <si>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</si>
  <si>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</si>
  <si>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</si>
  <si>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</si>
  <si>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</si>
  <si>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</si>
  <si>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</si>
  <si>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</si>
  <si>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</si>
  <si>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</si>
  <si>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</si>
  <si>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</si>
  <si>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</si>
  <si>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</si>
  <si>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</si>
  <si>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</si>
  <si>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</si>
  <si>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</si>
  <si>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</si>
  <si>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</si>
  <si>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</si>
  <si>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</si>
  <si>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</si>
  <si>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</si>
  <si>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</si>
  <si>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</si>
  <si>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</si>
  <si>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</si>
  <si>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</si>
  <si>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</si>
  <si>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</si>
  <si>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</si>
  <si>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</si>
  <si>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</si>
  <si>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</si>
  <si>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</si>
  <si>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</si>
  <si>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</si>
  <si>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</si>
  <si>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</si>
  <si>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</si>
  <si>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</si>
  <si>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</si>
  <si>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</si>
  <si>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</si>
  <si>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</si>
  <si>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</si>
  <si>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</si>
  <si>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</si>
  <si>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</si>
  <si>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</si>
  <si>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</si>
  <si>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</si>
  <si>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</si>
  <si>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</si>
  <si>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</si>
  <si>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</si>
  <si>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</si>
  <si>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</si>
  <si>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</si>
  <si>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</si>
  <si>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</si>
  <si>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</si>
  <si>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</si>
  <si>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</si>
  <si>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</si>
  <si>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</si>
  <si>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</si>
  <si>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</si>
  <si>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</si>
  <si>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</si>
  <si>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</si>
  <si>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</si>
  <si>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</si>
  <si>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</si>
  <si>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</si>
  <si>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</si>
  <si>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</si>
  <si>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</si>
  <si>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</si>
  <si>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</si>
  <si>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</si>
  <si>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</si>
  <si>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</si>
  <si>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</si>
  <si>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</si>
  <si>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</si>
  <si>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</si>
  <si>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</si>
  <si>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</si>
  <si>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</si>
  <si>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</si>
  <si>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</si>
  <si>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</si>
  <si>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</si>
  <si>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</si>
  <si>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</si>
  <si>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</si>
  <si>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</si>
  <si>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</si>
  <si>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</si>
  <si>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</si>
  <si>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</si>
  <si>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</si>
  <si>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</si>
  <si>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</si>
  <si>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</si>
  <si>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</si>
  <si>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</si>
  <si>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</si>
  <si>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</si>
  <si>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</si>
  <si>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</si>
  <si>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</si>
  <si>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</si>
  <si>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</si>
  <si>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</si>
  <si>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</si>
  <si>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</si>
  <si>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</si>
  <si>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</si>
  <si>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</si>
  <si>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</si>
  <si>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</si>
  <si>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</si>
  <si>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</si>
  <si>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</si>
  <si>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</si>
  <si>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</si>
  <si>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</si>
  <si>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</si>
  <si>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</si>
  <si>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</si>
  <si>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</si>
  <si>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</si>
  <si>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</si>
  <si>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</si>
  <si>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</si>
  <si>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</si>
  <si>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</si>
  <si>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</si>
  <si>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</si>
  <si>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</si>
  <si>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</si>
  <si>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</si>
  <si>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</si>
  <si>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</si>
  <si>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</si>
  <si>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</si>
  <si>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</si>
  <si>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</si>
  <si>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</si>
  <si>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</si>
  <si>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</si>
  <si>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</si>
  <si>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</si>
  <si>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</si>
  <si>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</si>
  <si>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</si>
  <si>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</si>
  <si>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</si>
  <si>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</si>
  <si>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</si>
  <si>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</si>
  <si>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</si>
  <si>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</si>
  <si>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</si>
  <si>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</si>
  <si>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</si>
  <si>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</si>
  <si>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</si>
  <si>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</si>
  <si>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</si>
  <si>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</si>
  <si>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</si>
  <si>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</si>
  <si>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</si>
  <si>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</si>
  <si>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</si>
  <si>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</si>
  <si>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</si>
  <si>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</si>
  <si>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</si>
  <si>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</si>
  <si>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</si>
  <si>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</si>
  <si>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</si>
  <si>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</si>
  <si>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</si>
  <si>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</si>
  <si>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</si>
  <si>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</si>
  <si>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</si>
  <si>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</si>
  <si>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</si>
  <si>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</si>
  <si>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</si>
  <si>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</si>
  <si>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</si>
  <si>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</si>
  <si>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</si>
  <si>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</si>
  <si>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</si>
  <si>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</si>
  <si>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</si>
  <si>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</si>
  <si>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</si>
  <si>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</si>
  <si>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</si>
  <si>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</si>
  <si>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</si>
  <si>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</si>
  <si>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</si>
  <si>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</si>
  <si>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</si>
  <si>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</si>
  <si>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</si>
  <si>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</si>
  <si>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</si>
  <si>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</si>
  <si>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</si>
  <si>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</si>
  <si>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</si>
  <si>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</si>
  <si>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</si>
  <si>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</si>
  <si>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</si>
  <si>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</si>
  <si>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</si>
  <si>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</si>
  <si>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</si>
  <si>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</si>
  <si>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</si>
  <si>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</si>
  <si>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</si>
  <si>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</si>
  <si>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</si>
  <si>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</si>
  <si>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</si>
  <si>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</si>
  <si>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</si>
  <si>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</si>
  <si>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</si>
  <si>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</si>
  <si>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</si>
  <si>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</si>
  <si>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</si>
  <si>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</si>
  <si>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</si>
  <si>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</si>
  <si>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</si>
  <si>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</si>
  <si>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</si>
  <si>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</si>
  <si>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</si>
  <si>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</si>
  <si>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</si>
  <si>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</si>
  <si>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</si>
  <si>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</si>
  <si>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</si>
  <si>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</si>
  <si>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</si>
  <si>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</si>
  <si>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</si>
  <si>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</si>
  <si>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</si>
  <si>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</si>
  <si>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</si>
  <si>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</si>
  <si>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</si>
  <si>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</si>
  <si>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</si>
  <si>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</si>
  <si>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</si>
  <si>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</si>
  <si>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</si>
  <si>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</si>
  <si>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</si>
  <si>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</si>
  <si>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</si>
  <si>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</si>
  <si>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</si>
  <si>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</si>
  <si>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</si>
  <si>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</si>
  <si>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</si>
  <si>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</si>
  <si>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</si>
  <si>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</si>
  <si>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</si>
  <si>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</si>
  <si>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</si>
  <si>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</si>
  <si>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</si>
  <si>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</si>
  <si>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</si>
  <si>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</si>
  <si>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</si>
  <si>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</si>
  <si>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</si>
  <si>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</si>
  <si>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</si>
  <si>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</si>
  <si>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</si>
  <si>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</si>
  <si>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</si>
  <si>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</si>
  <si>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</si>
  <si>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</si>
  <si>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</si>
  <si>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</si>
  <si>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</si>
  <si>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</si>
  <si>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</si>
  <si>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</si>
  <si>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</si>
  <si>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</si>
  <si>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</si>
  <si>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</si>
  <si>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</si>
  <si>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</si>
  <si>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</si>
  <si>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</si>
  <si>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</si>
  <si>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</si>
  <si>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</si>
  <si>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</si>
  <si>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</si>
  <si>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</si>
  <si>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</si>
  <si>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</si>
  <si>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</si>
  <si>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</si>
  <si>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</si>
  <si>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</si>
  <si>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</si>
  <si>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</si>
  <si>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</si>
  <si>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</si>
  <si>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</si>
  <si>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</si>
  <si>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</si>
  <si>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</si>
  <si>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</si>
  <si>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</si>
  <si>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</si>
  <si>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</si>
  <si>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</si>
  <si>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</si>
  <si>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</si>
  <si>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</si>
  <si>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</si>
  <si>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</si>
  <si>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</si>
  <si>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</si>
  <si>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</si>
  <si>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</si>
  <si>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</si>
  <si>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</si>
  <si>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</si>
  <si>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</si>
  <si>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</si>
  <si>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</si>
  <si>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</si>
  <si>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</si>
  <si>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</si>
  <si>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</si>
  <si>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</si>
  <si>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</si>
  <si>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</si>
  <si>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</si>
  <si>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</si>
  <si>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</si>
  <si>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</si>
  <si>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</si>
  <si>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</si>
  <si>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</si>
  <si>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</si>
  <si>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</si>
  <si>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</si>
  <si>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</si>
  <si>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</si>
  <si>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</si>
  <si>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</si>
  <si>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</si>
  <si>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</si>
  <si>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</si>
  <si>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</si>
  <si>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</si>
  <si>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</si>
  <si>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</si>
  <si>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</si>
  <si>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</si>
  <si>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</si>
  <si>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</si>
  <si>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</si>
  <si>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</si>
  <si>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</si>
  <si>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</si>
  <si>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</si>
  <si>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</si>
  <si>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</si>
  <si>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</si>
  <si>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</si>
  <si>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</si>
  <si>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</si>
  <si>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</si>
  <si>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</si>
  <si>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</si>
  <si>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</si>
  <si>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</si>
  <si>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</si>
  <si>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</si>
  <si>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</si>
  <si>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</si>
  <si>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</si>
  <si>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</si>
  <si>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</si>
  <si>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</si>
  <si>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</si>
  <si>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</si>
  <si>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</si>
  <si>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</si>
  <si>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</si>
  <si>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</si>
  <si>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</si>
  <si>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</si>
  <si>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</si>
  <si>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</si>
  <si>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</si>
  <si>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</si>
  <si>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</si>
  <si>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</si>
  <si>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</si>
  <si>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</si>
  <si>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</si>
  <si>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</si>
  <si>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</si>
  <si>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</si>
  <si>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</si>
  <si>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</si>
  <si>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</si>
  <si>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</si>
  <si>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</si>
  <si>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</si>
  <si>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</si>
  <si>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</si>
  <si>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</si>
  <si>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</si>
  <si>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</si>
  <si>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</si>
  <si>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</si>
  <si>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</si>
  <si>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</si>
  <si>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</si>
  <si>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</si>
  <si>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</si>
  <si>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</si>
  <si>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</si>
  <si>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</si>
  <si>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</si>
  <si>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</si>
  <si>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</si>
  <si>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</si>
  <si>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</si>
  <si>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</si>
  <si>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</si>
  <si>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</si>
  <si>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</si>
  <si>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</si>
  <si>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</si>
  <si>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</si>
  <si>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</si>
  <si>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</si>
  <si>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</si>
  <si>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</si>
  <si>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</si>
  <si>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</si>
  <si>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</si>
  <si>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</si>
  <si>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</si>
  <si>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</si>
  <si>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</si>
  <si>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</si>
  <si>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</si>
  <si>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</si>
  <si>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</si>
  <si>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</si>
  <si>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</si>
  <si>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</si>
  <si>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</si>
  <si>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</si>
  <si>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</si>
  <si>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</si>
  <si>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</si>
  <si>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</si>
  <si>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</si>
  <si>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</si>
  <si>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</si>
  <si>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</si>
  <si>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</si>
  <si>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</si>
  <si>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</si>
  <si>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</si>
  <si>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</si>
  <si>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</si>
  <si>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</si>
  <si>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</si>
  <si>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</si>
  <si>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</si>
  <si>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</si>
  <si>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</si>
  <si>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</si>
  <si>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</si>
  <si>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</si>
  <si>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</si>
  <si>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</si>
  <si>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</si>
  <si>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</si>
  <si>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</si>
  <si>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</si>
  <si>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</si>
  <si>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</si>
  <si>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</si>
  <si>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</si>
  <si>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</si>
  <si>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</si>
  <si>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</si>
  <si>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</si>
  <si>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</si>
  <si>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</si>
  <si>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</si>
  <si>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</si>
  <si>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</si>
  <si>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</si>
  <si>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</si>
  <si>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</si>
  <si>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</si>
  <si>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</si>
  <si>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</si>
  <si>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</si>
  <si>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</si>
  <si>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</si>
  <si>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</si>
  <si>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</si>
  <si>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</si>
  <si>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</si>
  <si>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</si>
  <si>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</si>
  <si>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</si>
  <si>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</si>
  <si>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</si>
  <si>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</si>
  <si>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</si>
  <si>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</si>
  <si>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</si>
  <si>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</si>
  <si>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</si>
  <si>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</si>
  <si>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</si>
  <si>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</si>
  <si>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</si>
  <si>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</si>
  <si>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</si>
  <si>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</si>
  <si>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</si>
  <si>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</si>
  <si>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</si>
  <si>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</si>
  <si>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</si>
  <si>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</si>
  <si>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</si>
  <si>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</si>
  <si>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</si>
  <si>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</si>
  <si>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</si>
  <si>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</si>
  <si>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</si>
  <si>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</si>
  <si>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</si>
  <si>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</si>
  <si>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</si>
  <si>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</si>
  <si>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</si>
  <si>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</si>
  <si>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</si>
  <si>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</si>
  <si>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</si>
  <si>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</si>
  <si>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</si>
  <si>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</si>
  <si>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</si>
  <si>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</si>
  <si>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</si>
  <si>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</si>
  <si>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</si>
  <si>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</si>
  <si>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</si>
  <si>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</si>
  <si>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</si>
  <si>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</si>
  <si>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</si>
  <si>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</si>
  <si>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</si>
  <si>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</si>
  <si>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</si>
  <si>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</si>
  <si>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</si>
  <si>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</si>
  <si>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</si>
  <si>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</si>
  <si>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</si>
  <si>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</si>
  <si>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</si>
  <si>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</si>
  <si>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</si>
  <si>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</si>
  <si>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</si>
  <si>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</si>
  <si>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</si>
  <si>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</si>
  <si>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</si>
  <si>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</si>
  <si>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</si>
  <si>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</si>
  <si>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</si>
  <si>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</si>
  <si>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</si>
  <si>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</si>
  <si>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</si>
  <si>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</si>
  <si>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</si>
  <si>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</si>
  <si>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</si>
  <si>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</si>
  <si>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</si>
  <si>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</si>
  <si>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</si>
  <si>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</si>
  <si>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</si>
  <si>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</si>
  <si>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</si>
  <si>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</si>
  <si>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</si>
  <si>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</si>
  <si>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</si>
  <si>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</si>
  <si>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</si>
  <si>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</si>
  <si>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</si>
  <si>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</si>
  <si>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</si>
  <si>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</si>
  <si>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</si>
  <si>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</si>
  <si>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</si>
  <si>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</si>
  <si>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</si>
  <si>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</si>
  <si>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</si>
  <si>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</si>
  <si>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</si>
  <si>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</si>
  <si>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</si>
  <si>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</si>
  <si>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</si>
  <si>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</si>
  <si>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</si>
  <si>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</si>
  <si>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</si>
  <si>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</si>
  <si>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</si>
  <si>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</si>
  <si>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</si>
  <si>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</si>
  <si>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</si>
  <si>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</si>
  <si>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</si>
  <si>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</si>
  <si>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</si>
  <si>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</si>
  <si>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</si>
  <si>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</si>
  <si>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</si>
  <si>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</si>
  <si>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</si>
  <si>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</si>
  <si>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</si>
  <si>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</si>
  <si>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</si>
  <si>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</si>
  <si>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</si>
  <si>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</si>
  <si>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</si>
  <si>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</si>
  <si>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</si>
  <si>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</si>
  <si>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</si>
  <si>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</si>
  <si>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</si>
  <si>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</si>
  <si>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</si>
  <si>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</si>
  <si>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</si>
  <si>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</si>
  <si>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</si>
  <si>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</si>
  <si>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</si>
  <si>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</si>
  <si>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</si>
  <si>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</si>
  <si>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</si>
  <si>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</si>
  <si>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</si>
  <si>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</si>
  <si>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</si>
  <si>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</si>
  <si>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</si>
  <si>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</si>
  <si>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</si>
  <si>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</si>
  <si>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</si>
  <si>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</si>
  <si>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</si>
  <si>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</si>
  <si>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</si>
  <si>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</si>
  <si>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</si>
  <si>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</si>
  <si>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</si>
  <si>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</si>
  <si>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</si>
  <si>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</si>
  <si>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</si>
  <si>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</si>
  <si>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</si>
  <si>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</si>
  <si>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</si>
  <si>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</si>
  <si>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</si>
  <si>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</si>
  <si>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</si>
  <si>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</si>
  <si>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</si>
  <si>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</si>
  <si>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</si>
  <si>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</si>
  <si>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</si>
  <si>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</si>
  <si>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</si>
  <si>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</si>
  <si>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</si>
  <si>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</si>
  <si>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</si>
  <si>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</si>
  <si>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</si>
  <si>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</si>
  <si>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</si>
  <si>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</si>
  <si>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</si>
  <si>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</si>
  <si>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</si>
  <si>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</si>
  <si>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</si>
  <si>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</si>
  <si>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</si>
  <si>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</si>
  <si>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</si>
  <si>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</si>
  <si>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</si>
  <si>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</si>
  <si>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</si>
  <si>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</si>
  <si>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</si>
  <si>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</si>
  <si>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</si>
  <si>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</si>
  <si>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</si>
  <si>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</si>
  <si>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</si>
  <si>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</si>
  <si>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</si>
  <si>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</si>
  <si>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</si>
  <si>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</si>
  <si>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</si>
  <si>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</si>
  <si>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</si>
  <si>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</si>
  <si>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</si>
  <si>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</si>
  <si>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</si>
  <si>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</si>
  <si>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</si>
  <si>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</si>
  <si>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</si>
  <si>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</si>
  <si>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</si>
  <si>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</si>
  <si>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</si>
  <si>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</si>
  <si>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</si>
  <si>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</si>
  <si>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</si>
  <si>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</si>
  <si>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</si>
  <si>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</si>
  <si>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</si>
  <si>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</si>
  <si>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</si>
  <si>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</si>
  <si>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</si>
  <si>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</si>
  <si>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</si>
  <si>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</si>
  <si>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</si>
  <si>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</si>
  <si>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</si>
  <si>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</si>
  <si>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</si>
  <si>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</si>
  <si>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</si>
  <si>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</si>
  <si>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</si>
  <si>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</si>
  <si>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</si>
  <si>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</si>
  <si>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</si>
  <si>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</si>
  <si>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</si>
  <si>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</si>
  <si>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</si>
  <si>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</si>
  <si>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</si>
  <si>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</si>
  <si>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</si>
  <si>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</si>
  <si>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</si>
  <si>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</si>
  <si>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</si>
  <si>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</si>
  <si>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</si>
  <si>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</si>
  <si>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</si>
  <si>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</si>
  <si>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</si>
  <si>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</si>
  <si>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</si>
  <si>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</si>
  <si>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</si>
  <si>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</si>
  <si>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</si>
  <si>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</si>
  <si>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</si>
  <si>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</si>
  <si>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</si>
  <si>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</si>
  <si>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</si>
  <si>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</si>
  <si>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</si>
  <si>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</si>
  <si>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</si>
  <si>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</si>
  <si>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</si>
  <si>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</si>
  <si>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</si>
  <si>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</si>
  <si>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</si>
  <si>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</si>
  <si>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</si>
  <si>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</si>
  <si>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</si>
  <si>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</si>
  <si>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</si>
  <si>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</si>
  <si>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</si>
  <si>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</si>
  <si>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</si>
  <si>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</si>
  <si>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</si>
  <si>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</si>
  <si>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</si>
  <si>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</si>
  <si>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</si>
  <si>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</si>
  <si>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</si>
  <si>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</si>
  <si>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</si>
  <si>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</si>
  <si>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</si>
  <si>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</si>
  <si>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</si>
  <si>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</si>
  <si>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</si>
  <si>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</si>
  <si>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</si>
  <si>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</si>
  <si>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</si>
  <si>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</si>
  <si>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</si>
  <si>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</si>
  <si>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</si>
  <si>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</si>
  <si>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</si>
  <si>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</si>
  <si>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</si>
  <si>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</si>
  <si>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</si>
  <si>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</si>
  <si>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</si>
  <si>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</si>
  <si>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</si>
  <si>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</si>
  <si>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</si>
  <si>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</si>
  <si>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</si>
  <si>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</si>
  <si>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</si>
  <si>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</si>
  <si>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</si>
  <si>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</si>
  <si>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</si>
  <si>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</si>
  <si>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</si>
  <si>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</si>
  <si>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</si>
  <si>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</si>
  <si>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</si>
  <si>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</si>
  <si>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</si>
  <si>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</si>
  <si>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</si>
  <si>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</si>
  <si>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</si>
  <si>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</si>
  <si>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</si>
  <si>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</si>
  <si>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</si>
  <si>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</si>
  <si>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</si>
  <si>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</si>
  <si>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</si>
  <si>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</si>
  <si>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</si>
  <si>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</si>
  <si>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</si>
  <si>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</si>
  <si>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</si>
  <si>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</si>
  <si>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</si>
  <si>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</si>
  <si>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</si>
  <si>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</si>
  <si>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</si>
  <si>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</si>
  <si>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</si>
  <si>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</si>
  <si>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</si>
  <si>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</si>
  <si>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</si>
  <si>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</si>
  <si>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</si>
  <si>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</si>
  <si>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</si>
  <si>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</si>
  <si>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</si>
  <si>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</si>
  <si>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</si>
  <si>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</si>
  <si>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</si>
  <si>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</si>
  <si>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</si>
  <si>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</si>
  <si>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</si>
  <si>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</si>
  <si>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</si>
  <si>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</si>
  <si>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</si>
  <si>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</si>
  <si>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</si>
  <si>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</si>
  <si>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</si>
  <si>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</si>
  <si>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</si>
  <si>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</si>
  <si>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</si>
  <si>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</si>
  <si>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</si>
  <si>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</si>
  <si>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</si>
  <si>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</si>
  <si>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</si>
  <si>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</si>
  <si>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</si>
  <si>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</si>
  <si>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</si>
  <si>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</si>
  <si>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</si>
  <si>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</si>
  <si>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</si>
  <si>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</si>
  <si>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</si>
  <si>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</si>
  <si>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</si>
  <si>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</si>
  <si>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</si>
  <si>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</si>
  <si>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</si>
  <si>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</si>
  <si>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</si>
  <si>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</si>
  <si>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</si>
  <si>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</si>
  <si>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</si>
  <si>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</si>
  <si>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</si>
  <si>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</si>
  <si>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</si>
  <si>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</si>
  <si>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</si>
  <si>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</si>
  <si>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</si>
  <si>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</si>
  <si>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</si>
  <si>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</si>
  <si>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</si>
  <si>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</si>
  <si>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</si>
  <si>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</si>
  <si>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</si>
  <si>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</si>
  <si>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</si>
  <si>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</si>
  <si>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</si>
  <si>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</si>
  <si>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</si>
  <si>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</si>
  <si>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</si>
  <si>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</si>
  <si>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</si>
  <si>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</si>
  <si>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</si>
  <si>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</si>
  <si>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</si>
  <si>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</si>
  <si>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</si>
  <si>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</si>
  <si>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</si>
  <si>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</si>
  <si>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</si>
  <si>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</si>
  <si>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</si>
  <si>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</si>
  <si>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</si>
  <si>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</si>
  <si>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</si>
  <si>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</si>
  <si>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</si>
  <si>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</si>
  <si>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</si>
  <si>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</si>
  <si>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</si>
  <si>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</si>
  <si>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</si>
  <si>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</si>
  <si>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</si>
  <si>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</si>
  <si>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</si>
  <si>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</si>
  <si>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</si>
  <si>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</si>
  <si>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</si>
  <si>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</si>
  <si>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</si>
  <si>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</si>
  <si>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</si>
  <si>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</si>
  <si>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</si>
  <si>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</si>
  <si>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</si>
  <si>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</si>
  <si>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</si>
  <si>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</si>
  <si>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</si>
  <si>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</si>
  <si>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</si>
  <si>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</si>
  <si>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</si>
  <si>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</si>
  <si>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</si>
  <si>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</si>
  <si>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</si>
  <si>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</si>
  <si>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</si>
  <si>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</si>
  <si>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</si>
  <si>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</si>
  <si>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</si>
  <si>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</si>
  <si>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</si>
  <si>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</si>
  <si>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</si>
  <si>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</si>
  <si>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</si>
  <si>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</si>
  <si>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</si>
  <si>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</si>
  <si>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</si>
  <si>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</si>
  <si>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</si>
  <si>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</si>
  <si>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</si>
  <si>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</si>
  <si>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</si>
  <si>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</si>
  <si>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</si>
  <si>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</si>
  <si>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</si>
  <si>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</si>
  <si>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</si>
  <si>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</si>
  <si>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</si>
  <si>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</si>
  <si>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</si>
  <si>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</si>
  <si>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</si>
  <si>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</si>
  <si>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</si>
  <si>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</si>
  <si>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</si>
  <si>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</si>
  <si>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</si>
  <si>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</si>
  <si>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</si>
  <si>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</si>
  <si>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</si>
  <si>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</si>
  <si>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</si>
  <si>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</si>
  <si>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</si>
  <si>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</si>
  <si>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</si>
  <si>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</si>
  <si>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</si>
  <si>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</si>
  <si>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</si>
  <si>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</si>
  <si>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</si>
  <si>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</si>
  <si>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</si>
  <si>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</si>
  <si>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</si>
  <si>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</si>
  <si>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</si>
  <si>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</si>
  <si>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</si>
  <si>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</si>
  <si>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</si>
  <si>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</si>
  <si>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</si>
  <si>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</si>
  <si>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</si>
  <si>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</si>
  <si>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</si>
  <si>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</si>
  <si>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</si>
  <si>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</si>
  <si>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</si>
  <si>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</si>
  <si>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</si>
  <si>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</si>
  <si>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</si>
  <si>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</si>
  <si>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</si>
  <si>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</si>
  <si>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</si>
  <si>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</si>
  <si>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</si>
  <si>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</si>
  <si>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</si>
  <si>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</si>
  <si>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</si>
  <si>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</si>
  <si>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</si>
  <si>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</si>
  <si>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</si>
  <si>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</si>
  <si>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</si>
  <si>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</si>
  <si>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</si>
  <si>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</si>
  <si>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</si>
  <si>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</si>
  <si>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</si>
  <si>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</si>
  <si>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</si>
  <si>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</si>
  <si>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</si>
  <si>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</si>
  <si>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</si>
  <si>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</si>
  <si>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</si>
  <si>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</si>
  <si>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</si>
  <si>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</si>
  <si>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</si>
  <si>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</si>
  <si>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</si>
  <si>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</si>
  <si>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</si>
  <si>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</si>
  <si>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</si>
  <si>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</si>
  <si>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</si>
  <si>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</si>
  <si>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</si>
  <si>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</si>
  <si>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</si>
  <si>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</si>
  <si>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</si>
  <si>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</si>
  <si>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</si>
  <si>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</si>
  <si>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</si>
  <si>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</si>
  <si>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</si>
  <si>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</si>
  <si>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</si>
  <si>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</si>
  <si>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</si>
  <si>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</si>
  <si>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</si>
  <si>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</si>
  <si>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</si>
  <si>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</si>
  <si>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</si>
  <si>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</si>
  <si>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</si>
  <si>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</si>
  <si>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</si>
  <si>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</si>
  <si>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</si>
  <si>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</si>
  <si>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</si>
  <si>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</si>
  <si>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</si>
  <si>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</si>
  <si>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</si>
  <si>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</si>
  <si>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</si>
  <si>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</si>
  <si>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</si>
  <si>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</si>
  <si>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</si>
  <si>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</si>
  <si>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</si>
  <si>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</si>
  <si>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</si>
  <si>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</si>
  <si>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</si>
  <si>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</si>
  <si>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</si>
  <si>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</si>
  <si>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</si>
  <si>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</si>
  <si>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</si>
  <si>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</si>
  <si>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</si>
  <si>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</si>
  <si>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</si>
  <si>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</si>
  <si>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</si>
  <si>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</si>
  <si>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</si>
  <si>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</si>
  <si>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</si>
  <si>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</si>
  <si>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</si>
  <si>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</si>
  <si>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</si>
  <si>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</si>
  <si>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</si>
  <si>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</si>
  <si>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</si>
  <si>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</si>
  <si>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</si>
  <si>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</si>
  <si>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</si>
  <si>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</si>
  <si>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</si>
  <si>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</si>
  <si>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</si>
  <si>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</si>
  <si>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</si>
  <si>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</si>
  <si>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</si>
  <si>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</si>
  <si>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</si>
  <si>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</si>
  <si>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</si>
  <si>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</si>
  <si>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</si>
  <si>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</si>
  <si>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</si>
  <si>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</si>
  <si>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</si>
  <si>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</si>
  <si>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</si>
  <si>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</si>
  <si>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</si>
  <si>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</si>
  <si>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</si>
  <si>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</si>
  <si>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</si>
  <si>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</si>
  <si>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</si>
  <si>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</si>
  <si>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</si>
  <si>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</si>
  <si>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</si>
  <si>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</si>
  <si>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</si>
  <si>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</si>
  <si>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</si>
  <si>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</si>
  <si>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</si>
  <si>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</si>
  <si>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</si>
  <si>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</si>
  <si>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</si>
  <si>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</si>
  <si>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</si>
  <si>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</si>
  <si>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</si>
  <si>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</si>
  <si>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</si>
  <si>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</si>
  <si>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</si>
  <si>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</si>
  <si>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</si>
  <si>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</si>
  <si>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</si>
  <si>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</si>
  <si>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</si>
  <si>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</si>
  <si>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</si>
  <si>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</si>
  <si>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</si>
  <si>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</si>
  <si>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</si>
  <si>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</si>
  <si>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</si>
  <si>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</si>
  <si>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</si>
  <si>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</si>
  <si>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</si>
  <si>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</si>
  <si>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</si>
  <si>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</si>
  <si>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</si>
  <si>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</si>
  <si>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</si>
  <si>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</si>
  <si>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</si>
  <si>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</si>
  <si>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</si>
  <si>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</si>
  <si>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</si>
  <si>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</si>
  <si>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</si>
  <si>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</si>
  <si>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</si>
  <si>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</si>
  <si>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</si>
  <si>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</si>
  <si>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</si>
  <si>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</si>
  <si>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</si>
  <si>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</si>
  <si>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</si>
  <si>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</si>
  <si>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</si>
  <si>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</si>
  <si>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</si>
  <si>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</si>
  <si>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</si>
  <si>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</si>
  <si>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</si>
  <si>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</si>
  <si>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</si>
  <si>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</si>
  <si>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</si>
  <si>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</si>
  <si>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</si>
  <si>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</si>
  <si>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</si>
  <si>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</si>
  <si>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</si>
  <si>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</si>
  <si>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</si>
  <si>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</si>
  <si>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</si>
  <si>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</si>
  <si>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</si>
  <si>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</si>
  <si>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</si>
  <si>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</si>
  <si>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</si>
  <si>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</si>
  <si>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</si>
  <si>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</si>
  <si>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</si>
  <si>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</si>
  <si>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</si>
  <si>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</si>
  <si>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</si>
  <si>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</si>
  <si>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</si>
  <si>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</si>
  <si>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</si>
  <si>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</si>
  <si>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</si>
  <si>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</si>
  <si>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</si>
  <si>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</si>
  <si>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</si>
  <si>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</si>
  <si>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</si>
  <si>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</si>
  <si>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</si>
  <si>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</si>
  <si>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</si>
  <si>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</si>
  <si>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</si>
  <si>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</si>
  <si>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</si>
  <si>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</si>
  <si>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</si>
  <si>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</si>
  <si>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</si>
  <si>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</si>
  <si>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</si>
  <si>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</si>
  <si>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</si>
  <si>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</si>
  <si>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</si>
  <si>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</si>
  <si>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</si>
  <si>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</si>
  <si>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</si>
  <si>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</si>
  <si>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</si>
  <si>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</si>
  <si>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</si>
  <si>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</si>
  <si>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</si>
  <si>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</si>
  <si>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</si>
  <si>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</si>
  <si>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</si>
  <si>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</si>
  <si>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</si>
  <si>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</si>
  <si>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</si>
  <si>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</si>
  <si>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</si>
  <si>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</si>
  <si>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</si>
  <si>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</si>
  <si>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</si>
  <si>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</si>
  <si>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</si>
  <si>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</si>
  <si>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</si>
  <si>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</si>
  <si>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</si>
  <si>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</si>
  <si>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</si>
  <si>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</si>
  <si>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</si>
  <si>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</si>
  <si>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</si>
  <si>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</si>
  <si>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</si>
  <si>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</si>
  <si>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</si>
  <si>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</si>
  <si>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</si>
  <si>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</si>
  <si>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</si>
  <si>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</si>
  <si>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</si>
  <si>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</si>
  <si>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</si>
  <si>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</si>
  <si>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</si>
  <si>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</si>
  <si>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</si>
  <si>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</si>
  <si>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</si>
  <si>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</si>
  <si>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</si>
  <si>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</si>
  <si>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</si>
  <si>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</si>
  <si>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</si>
  <si>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</si>
  <si>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</si>
  <si>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</si>
  <si>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</si>
  <si>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</si>
  <si>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</si>
  <si>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</si>
  <si>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</si>
  <si>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</si>
  <si>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</si>
  <si>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</si>
  <si>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</si>
  <si>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</si>
  <si>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</si>
  <si>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</si>
  <si>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</si>
  <si>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</si>
  <si>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</si>
  <si>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</si>
  <si>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</si>
  <si>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</si>
  <si>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</si>
  <si>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</si>
  <si>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</si>
  <si>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</si>
  <si>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</si>
  <si>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</si>
  <si>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</si>
  <si>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</si>
  <si>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</si>
  <si>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</si>
  <si>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</si>
  <si>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</si>
  <si>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</si>
  <si>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</si>
  <si>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</si>
  <si>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</si>
  <si>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</si>
  <si>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</si>
  <si>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</si>
  <si>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</si>
  <si>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</si>
  <si>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</si>
  <si>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</si>
  <si>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</si>
  <si>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</si>
  <si>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</si>
  <si>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</si>
  <si>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</si>
  <si>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</si>
  <si>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</si>
  <si>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</si>
  <si>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</si>
  <si>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</si>
  <si>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</si>
  <si>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</si>
  <si>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</si>
  <si>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</si>
  <si>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</si>
  <si>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</si>
  <si>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</si>
  <si>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</si>
  <si>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</si>
  <si>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</si>
  <si>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</si>
  <si>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</si>
  <si>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</si>
  <si>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</si>
  <si>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</si>
  <si>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</si>
  <si>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</si>
  <si>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</si>
  <si>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</si>
  <si>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</si>
  <si>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</si>
  <si>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</si>
  <si>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</si>
  <si>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</si>
  <si>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</si>
  <si>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</si>
  <si>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</si>
  <si>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</si>
  <si>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</si>
  <si>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</si>
  <si>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</si>
  <si>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</si>
  <si>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</si>
  <si>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</si>
  <si>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</si>
  <si>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</si>
  <si>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</si>
  <si>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</si>
  <si>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</si>
  <si>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</si>
  <si>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</si>
  <si>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</si>
  <si>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</si>
  <si>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</si>
  <si>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</si>
  <si>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</si>
  <si>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</si>
  <si>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</si>
  <si>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</si>
  <si>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</si>
  <si>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</si>
  <si>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</si>
  <si>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</si>
  <si>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</si>
  <si>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</si>
  <si>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</si>
  <si>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</si>
  <si>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</si>
  <si>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</si>
  <si>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</si>
  <si>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</si>
  <si>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</si>
  <si>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</si>
  <si>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</si>
  <si>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</si>
  <si>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</si>
  <si>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</si>
  <si>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</si>
  <si>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</si>
  <si>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</si>
  <si>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</si>
  <si>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</si>
  <si>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</si>
  <si>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</si>
  <si>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</si>
  <si>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</si>
  <si>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</si>
  <si>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</si>
  <si>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</si>
  <si>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</si>
  <si>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</si>
  <si>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</si>
  <si>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</si>
  <si>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</si>
  <si>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</si>
  <si>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</si>
  <si>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</si>
  <si>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</si>
  <si>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</si>
  <si>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</si>
  <si>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</si>
  <si>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</si>
  <si>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</si>
  <si>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</si>
  <si>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</si>
  <si>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</si>
  <si>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</si>
  <si>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</si>
  <si>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</si>
  <si>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</si>
  <si>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</si>
  <si>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</si>
  <si>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</si>
  <si>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</si>
  <si>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</si>
  <si>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</si>
  <si>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</si>
  <si>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</si>
  <si>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</si>
  <si>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</si>
  <si>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</si>
  <si>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</si>
  <si>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</si>
  <si>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</si>
  <si>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</si>
  <si>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</si>
  <si>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</si>
  <si>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</si>
  <si>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</si>
  <si>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</si>
  <si>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</si>
  <si>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</si>
  <si>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</si>
  <si>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</si>
  <si>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</si>
  <si>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</si>
  <si>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</si>
  <si>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</si>
  <si>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</si>
  <si>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</si>
  <si>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</si>
  <si>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</si>
  <si>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</si>
  <si>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</si>
  <si>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</si>
  <si>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</si>
  <si>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</si>
  <si>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</si>
  <si>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</si>
  <si>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</si>
  <si>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</si>
  <si>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</si>
  <si>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</si>
  <si>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</si>
  <si>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</si>
  <si>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</si>
  <si>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</si>
  <si>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</si>
  <si>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</si>
  <si>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</si>
  <si>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</si>
  <si>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</si>
  <si>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</si>
  <si>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</si>
  <si>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</si>
  <si>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</si>
  <si>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</si>
  <si>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</si>
  <si>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</si>
  <si>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</si>
  <si>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</si>
  <si>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</si>
  <si>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</si>
  <si>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</si>
  <si>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</si>
  <si>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</si>
  <si>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</si>
  <si>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</si>
  <si>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</si>
  <si>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</si>
  <si>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</si>
  <si>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</si>
  <si>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</si>
  <si>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</si>
  <si>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</si>
  <si>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</si>
  <si>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</si>
  <si>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</si>
  <si>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</si>
  <si>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</si>
  <si>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</si>
  <si>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</si>
  <si>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</si>
  <si>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</si>
  <si>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</si>
  <si>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</si>
  <si>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</si>
  <si>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</si>
  <si>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</si>
  <si>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</si>
  <si>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</si>
  <si>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</si>
  <si>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</si>
  <si>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</si>
  <si>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</si>
  <si>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</si>
  <si>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</si>
  <si>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</si>
  <si>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</si>
  <si>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</si>
  <si>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</si>
  <si>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</si>
  <si>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</si>
  <si>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</si>
  <si>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</si>
  <si>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</si>
  <si>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</si>
  <si>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</si>
  <si>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</si>
  <si>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</si>
  <si>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</si>
  <si>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</si>
  <si>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</si>
  <si>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</si>
  <si>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</si>
  <si>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</si>
  <si>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</si>
  <si>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</si>
  <si>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</si>
  <si>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</si>
  <si>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</si>
  <si>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</si>
  <si>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</si>
  <si>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</si>
  <si>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</si>
  <si>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</si>
  <si>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</si>
  <si>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</si>
  <si>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</si>
  <si>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</si>
  <si>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</si>
  <si>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</si>
  <si>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</si>
  <si>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</si>
  <si>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</si>
  <si>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</si>
  <si>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</si>
  <si>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</si>
  <si>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</si>
  <si>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</si>
  <si>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</si>
  <si>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</si>
  <si>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</si>
  <si>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</si>
  <si>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</si>
  <si>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</si>
  <si>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</si>
  <si>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</si>
  <si>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</si>
  <si>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</si>
  <si>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</si>
  <si>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</si>
  <si>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</si>
  <si>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</si>
  <si>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</si>
  <si>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</si>
  <si>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</si>
  <si>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</si>
  <si>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</si>
  <si>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</si>
  <si>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</si>
  <si>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</si>
  <si>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</si>
  <si>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</si>
  <si>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</si>
  <si>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</si>
  <si>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</si>
  <si>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</si>
  <si>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</si>
  <si>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</si>
  <si>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</si>
  <si>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</si>
  <si>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</si>
  <si>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</si>
  <si>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</si>
  <si>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</si>
  <si>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</si>
  <si>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</si>
  <si>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</si>
  <si>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</si>
  <si>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</si>
  <si>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</si>
  <si>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</si>
  <si>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</si>
  <si>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</si>
  <si>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</si>
  <si>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</si>
  <si>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</si>
  <si>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</si>
  <si>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</si>
  <si>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</si>
  <si>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</si>
  <si>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</si>
  <si>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</si>
  <si>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</si>
  <si>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</si>
  <si>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</si>
  <si>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</si>
  <si>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</si>
  <si>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</si>
  <si>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</si>
  <si>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</si>
  <si>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</si>
  <si>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</si>
  <si>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</si>
  <si>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</si>
  <si>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</si>
  <si>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</si>
  <si>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</si>
  <si>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</si>
  <si>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</si>
  <si>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</si>
  <si>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</si>
  <si>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</si>
  <si>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</si>
  <si>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</si>
  <si>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</si>
  <si>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</si>
  <si>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</si>
  <si>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</si>
  <si>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</si>
  <si>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</si>
  <si>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</si>
  <si>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</si>
  <si>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</si>
  <si>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</si>
  <si>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</si>
  <si>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</si>
  <si>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</si>
  <si>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</si>
  <si>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</si>
  <si>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</si>
  <si>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</si>
  <si>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</si>
  <si>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</si>
  <si>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</si>
  <si>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</si>
  <si>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</si>
  <si>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</si>
  <si>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</si>
  <si>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</si>
  <si>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</si>
  <si>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</si>
  <si>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</si>
  <si>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</si>
  <si>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</si>
  <si>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</si>
  <si>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</si>
  <si>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</si>
  <si>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</si>
  <si>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</si>
  <si>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</si>
  <si>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</si>
  <si>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</si>
  <si>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</si>
  <si>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</si>
  <si>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</si>
  <si>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</si>
  <si>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</si>
  <si>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</si>
  <si>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</si>
  <si>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</si>
  <si>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</si>
  <si>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</si>
  <si>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</si>
  <si>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</si>
  <si>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</si>
  <si>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</si>
  <si>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</si>
  <si>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</si>
  <si>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</si>
  <si>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</si>
  <si>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</si>
  <si>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</si>
  <si>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</si>
  <si>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</si>
  <si>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</si>
  <si>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</si>
  <si>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</si>
  <si>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</si>
  <si>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</si>
  <si>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</si>
  <si>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</si>
  <si>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</si>
  <si>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</si>
  <si>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</si>
  <si>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</si>
  <si>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</si>
  <si>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</si>
  <si>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</si>
  <si>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</si>
  <si>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</si>
  <si>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</si>
  <si>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</si>
  <si>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</si>
  <si>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</si>
  <si>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</si>
  <si>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</si>
  <si>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</si>
  <si>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</si>
  <si>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</si>
  <si>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</si>
  <si>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</si>
  <si>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</si>
  <si>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</si>
  <si>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</si>
  <si>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</si>
  <si>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</si>
  <si>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</si>
  <si>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</si>
  <si>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</si>
  <si>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</si>
  <si>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</si>
  <si>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</si>
  <si>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</si>
  <si>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</si>
  <si>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</si>
  <si>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</si>
  <si>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</si>
  <si>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</si>
  <si>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</si>
  <si>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</si>
  <si>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</si>
  <si>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</si>
  <si>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</si>
  <si>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</si>
  <si>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</si>
  <si>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</si>
  <si>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</si>
  <si>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</si>
  <si>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</si>
  <si>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</si>
  <si>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</si>
  <si>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</si>
  <si>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</si>
  <si>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</si>
  <si>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</si>
  <si>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</si>
  <si>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</si>
  <si>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</si>
  <si>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</si>
  <si>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</si>
  <si>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</si>
  <si>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</si>
  <si>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</si>
  <si>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</si>
  <si>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</si>
  <si>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</si>
  <si>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</si>
  <si>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</si>
  <si>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</si>
  <si>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</si>
  <si>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</si>
  <si>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</si>
  <si>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</si>
  <si>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</si>
  <si>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</si>
  <si>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</si>
  <si>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</si>
  <si>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</si>
  <si>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</si>
  <si>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</si>
  <si>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</si>
  <si>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</si>
  <si>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</si>
  <si>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</si>
  <si>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</si>
  <si>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</si>
  <si>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</si>
  <si>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</si>
  <si>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</si>
  <si>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</si>
  <si>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</si>
  <si>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</si>
  <si>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</si>
  <si>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</si>
  <si>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</si>
  <si>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</si>
  <si>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</si>
  <si>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</si>
  <si>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</si>
  <si>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</si>
  <si>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</si>
  <si>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</si>
  <si>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</si>
  <si>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</si>
  <si>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</si>
  <si>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</si>
  <si>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</si>
  <si>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</si>
  <si>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</si>
  <si>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</si>
  <si>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</si>
  <si>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</si>
  <si>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</si>
  <si>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</si>
  <si>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</si>
  <si>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</si>
  <si>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</si>
  <si>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</si>
  <si>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</si>
  <si>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</si>
  <si>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</si>
  <si>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</si>
  <si>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</si>
  <si>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</si>
  <si>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</si>
  <si>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</si>
  <si>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</si>
  <si>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</si>
  <si>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</si>
  <si>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</si>
  <si>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</si>
  <si>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</si>
  <si>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</si>
  <si>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</si>
  <si>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</si>
  <si>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</si>
  <si>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</si>
  <si>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</si>
  <si>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</si>
  <si>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</si>
  <si>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</si>
  <si>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</si>
  <si>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</si>
  <si>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</si>
  <si>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</si>
  <si>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</si>
  <si>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</si>
  <si>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</si>
  <si>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</si>
  <si>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</si>
  <si>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</si>
  <si>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</si>
  <si>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</si>
  <si>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</si>
  <si>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</si>
  <si>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</si>
  <si>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</si>
  <si>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</si>
  <si>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</si>
  <si>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</si>
  <si>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</si>
  <si>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</si>
  <si>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</si>
  <si>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</si>
  <si>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</si>
  <si>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</si>
  <si>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</si>
  <si>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</si>
  <si>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</si>
  <si>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</si>
  <si>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</si>
  <si>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</si>
  <si>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</si>
  <si>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</si>
  <si>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</si>
  <si>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</si>
  <si>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</si>
  <si>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</si>
  <si>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</si>
  <si>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</si>
  <si>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</si>
  <si>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</si>
  <si>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</si>
  <si>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</si>
  <si>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</si>
  <si>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</si>
  <si>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</si>
  <si>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</si>
  <si>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</si>
  <si>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</si>
  <si>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</si>
  <si>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</si>
  <si>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</si>
  <si>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</si>
  <si>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</si>
  <si>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</si>
  <si>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</si>
  <si>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</si>
  <si>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</si>
  <si>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</si>
  <si>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</si>
  <si>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</si>
  <si>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</si>
  <si>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</si>
  <si>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</si>
  <si>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</si>
  <si>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</si>
  <si>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</si>
  <si>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</si>
  <si>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</si>
  <si>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</si>
  <si>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</si>
  <si>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</si>
  <si>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</si>
  <si>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</si>
  <si>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</si>
  <si>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</si>
  <si>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</si>
  <si>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</si>
  <si>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</si>
  <si>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</si>
  <si>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</si>
  <si>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</si>
  <si>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</si>
  <si>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</si>
  <si>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</si>
  <si>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</si>
  <si>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</si>
  <si>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</si>
  <si>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</si>
  <si>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</si>
  <si>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</si>
  <si>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</si>
  <si>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</si>
  <si>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</si>
  <si>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</si>
  <si>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</si>
  <si>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</si>
  <si>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</si>
  <si>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</si>
  <si>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</si>
  <si>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</si>
  <si>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</si>
  <si>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</si>
  <si>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</si>
  <si>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</si>
  <si>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</si>
  <si>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</si>
  <si>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</si>
  <si>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</si>
  <si>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</si>
  <si>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</si>
  <si>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</si>
  <si>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</si>
  <si>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</si>
  <si>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</si>
  <si>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</si>
  <si>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</si>
  <si>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</si>
  <si>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</si>
  <si>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</si>
  <si>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</si>
  <si>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</si>
  <si>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</si>
  <si>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</si>
  <si>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</si>
  <si>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</si>
  <si>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</si>
  <si>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</si>
  <si>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</si>
  <si>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</si>
  <si>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</si>
  <si>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</si>
  <si>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</si>
  <si>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</si>
  <si>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</si>
  <si>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</si>
  <si>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</si>
  <si>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</si>
  <si>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</si>
  <si>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</si>
  <si>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</si>
  <si>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</si>
  <si>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</si>
  <si>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</si>
  <si>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</si>
  <si>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</si>
  <si>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</si>
  <si>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</si>
  <si>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</si>
  <si>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</si>
  <si>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</si>
  <si>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</si>
  <si>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</si>
  <si>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</si>
  <si>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</si>
  <si>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</si>
  <si>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</si>
  <si>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</si>
  <si>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</si>
  <si>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</si>
  <si>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</si>
  <si>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</si>
  <si>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</si>
  <si>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</si>
  <si>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</si>
  <si>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</si>
  <si>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</si>
  <si>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</si>
  <si>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</si>
  <si>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</si>
  <si>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</si>
  <si>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</si>
  <si>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</si>
  <si>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</si>
  <si>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</si>
  <si>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</si>
  <si>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</si>
  <si>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</si>
  <si>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</si>
  <si>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</si>
  <si>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</si>
  <si>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</si>
  <si>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</si>
  <si>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</si>
  <si>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</si>
  <si>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</si>
  <si>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</si>
  <si>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</si>
  <si>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</si>
  <si>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</si>
  <si>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</si>
  <si>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</si>
  <si>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</si>
  <si>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</si>
  <si>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</si>
  <si>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</si>
  <si>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</si>
  <si>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</si>
  <si>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</si>
  <si>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</si>
  <si>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</si>
  <si>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</si>
  <si>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</si>
  <si>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</si>
  <si>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</si>
  <si>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</si>
  <si>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</si>
  <si>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</si>
  <si>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</si>
  <si>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</si>
  <si>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</si>
  <si>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</si>
  <si>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</si>
  <si>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</si>
  <si>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</si>
  <si>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</si>
  <si>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</si>
  <si>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</si>
  <si>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</si>
  <si>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</si>
  <si>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</si>
  <si>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</si>
  <si>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</si>
  <si>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</si>
  <si>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</si>
  <si>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</si>
  <si>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</si>
  <si>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</si>
  <si>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</si>
  <si>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</si>
  <si>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</si>
  <si>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</si>
  <si>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</si>
  <si>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</si>
  <si>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</si>
  <si>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</si>
  <si>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</si>
  <si>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</si>
  <si>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</si>
  <si>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</si>
  <si>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</si>
  <si>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</si>
  <si>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</si>
  <si>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</si>
  <si>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</si>
  <si>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</si>
  <si>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</si>
  <si>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</si>
  <si>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</si>
  <si>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</si>
  <si>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</si>
  <si>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</si>
  <si>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</si>
  <si>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</si>
  <si>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</si>
  <si>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</si>
  <si>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</si>
  <si>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</si>
  <si>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</si>
  <si>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</si>
  <si>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</si>
  <si>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</si>
  <si>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</si>
  <si>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</si>
  <si>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</si>
  <si>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</si>
  <si>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</si>
  <si>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</si>
  <si>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</si>
  <si>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</si>
  <si>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</si>
  <si>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</si>
  <si>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</si>
  <si>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</si>
  <si>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</si>
  <si>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</si>
  <si>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</si>
  <si>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</si>
  <si>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</si>
  <si>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</si>
  <si>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</si>
  <si>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</si>
  <si>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</si>
  <si>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</si>
  <si>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</si>
  <si>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</si>
  <si>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</si>
  <si>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</si>
  <si>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</si>
  <si>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</si>
  <si>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</si>
  <si>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</si>
  <si>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</si>
  <si>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</si>
  <si>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</si>
  <si>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</si>
  <si>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</si>
  <si>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</si>
  <si>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</si>
  <si>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</si>
  <si>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</si>
  <si>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</si>
  <si>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</si>
  <si>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</si>
  <si>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</si>
  <si>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</si>
  <si>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</si>
  <si>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</si>
  <si>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</si>
  <si>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</si>
  <si>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</si>
  <si>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</si>
  <si>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</si>
  <si>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</si>
  <si>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</si>
  <si>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</si>
  <si>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</si>
  <si>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</si>
  <si>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</si>
  <si>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</si>
  <si>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</si>
  <si>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</si>
  <si>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</si>
  <si>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</si>
  <si>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</si>
  <si>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</si>
  <si>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</si>
  <si>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</si>
  <si>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</si>
  <si>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</si>
  <si>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</si>
  <si>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</si>
  <si>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</si>
  <si>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</si>
  <si>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</si>
  <si>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</si>
  <si>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</si>
  <si>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</si>
  <si>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</si>
  <si>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</si>
  <si>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</si>
  <si>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</si>
  <si>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</si>
  <si>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</si>
  <si>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</si>
  <si>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</si>
  <si>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</si>
  <si>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</si>
  <si>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</si>
  <si>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</si>
  <si>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</si>
  <si>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</si>
  <si>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</si>
  <si>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</si>
  <si>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</si>
  <si>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</si>
  <si>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</si>
  <si>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</si>
  <si>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</si>
  <si>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</si>
  <si>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</si>
  <si>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</si>
  <si>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</si>
  <si>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</si>
  <si>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</si>
  <si>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</si>
  <si>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</si>
  <si>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</si>
  <si>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</si>
  <si>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</si>
  <si>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</si>
  <si>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</si>
  <si>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</si>
  <si>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</si>
  <si>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</si>
  <si>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</si>
  <si>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</si>
  <si>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</si>
  <si>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</si>
  <si>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</si>
  <si>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</si>
  <si>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</si>
  <si>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</si>
  <si>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</si>
  <si>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</si>
  <si>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</si>
  <si>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</si>
  <si>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</si>
  <si>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</si>
  <si>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</si>
  <si>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</si>
  <si>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</si>
  <si>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</si>
  <si>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</si>
  <si>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</si>
  <si>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</si>
  <si>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</si>
  <si>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</si>
  <si>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</si>
  <si>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</si>
  <si>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</si>
  <si>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</si>
  <si>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</si>
  <si>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</si>
  <si>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</si>
  <si>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</si>
  <si>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</si>
  <si>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</si>
  <si>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</si>
  <si>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</si>
  <si>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</si>
  <si>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</si>
  <si>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</si>
  <si>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</si>
  <si>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</si>
  <si>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</si>
  <si>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</si>
  <si>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</si>
  <si>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</si>
  <si>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</si>
  <si>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</si>
  <si>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</si>
  <si>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</si>
  <si>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</si>
  <si>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</si>
  <si>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</si>
  <si>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</si>
  <si>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</si>
  <si>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</si>
  <si>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</si>
  <si>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</si>
  <si>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</si>
  <si>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</si>
  <si>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</si>
  <si>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</si>
  <si>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</si>
  <si>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</si>
  <si>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</si>
  <si>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</si>
  <si>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</si>
  <si>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</si>
  <si>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</si>
  <si>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</si>
  <si>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</si>
  <si>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</si>
  <si>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</si>
  <si>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</si>
  <si>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</si>
  <si>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</si>
  <si>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</si>
  <si>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</si>
  <si>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</si>
  <si>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</si>
  <si>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</si>
  <si>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</si>
  <si>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</si>
  <si>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</si>
  <si>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</si>
  <si>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</si>
  <si>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</si>
  <si>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</si>
  <si>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</si>
  <si>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</si>
  <si>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</si>
  <si>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</si>
  <si>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</si>
  <si>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</si>
  <si>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</si>
  <si>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</si>
  <si>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</si>
  <si>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</si>
  <si>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</si>
  <si>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</si>
  <si>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</si>
  <si>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</si>
  <si>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</si>
  <si>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</si>
  <si>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</si>
  <si>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</si>
  <si>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</si>
  <si>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</si>
  <si>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</si>
  <si>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</si>
  <si>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</si>
  <si>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</si>
  <si>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</si>
  <si>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</si>
  <si>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</si>
  <si>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</si>
  <si>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</si>
  <si>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</si>
  <si>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</si>
  <si>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</si>
  <si>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</si>
  <si>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</si>
  <si>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</si>
  <si>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</si>
  <si>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</si>
  <si>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</si>
  <si>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</si>
  <si>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</si>
  <si>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</si>
  <si>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</si>
  <si>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</si>
  <si>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</si>
  <si>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</si>
  <si>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</si>
  <si>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</si>
  <si>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</si>
  <si>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</si>
  <si>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</si>
  <si>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</si>
  <si>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</si>
  <si>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</si>
  <si>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</si>
  <si>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</si>
  <si>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</si>
  <si>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</si>
  <si>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</si>
  <si>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</si>
  <si>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</si>
  <si>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</si>
  <si>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</si>
  <si>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</si>
  <si>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</si>
  <si>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</si>
  <si>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</si>
  <si>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</si>
  <si>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</si>
  <si>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</si>
  <si>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</si>
  <si>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</si>
  <si>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</si>
  <si>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</si>
  <si>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</si>
  <si>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</si>
  <si>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</si>
  <si>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</si>
  <si>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</si>
  <si>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</si>
  <si>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</si>
  <si>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</si>
  <si>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</si>
  <si>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</si>
  <si>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</si>
  <si>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</si>
  <si>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</si>
  <si>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</si>
  <si>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</si>
  <si>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</si>
  <si>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</si>
  <si>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</si>
  <si>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</si>
  <si>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</si>
  <si>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</si>
  <si>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</si>
  <si>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</si>
  <si>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</si>
  <si>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</si>
  <si>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</si>
  <si>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</si>
  <si>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</si>
  <si>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</si>
  <si>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</si>
  <si>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</si>
  <si>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</si>
  <si>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</si>
  <si>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</si>
  <si>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</si>
  <si>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</si>
  <si>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</si>
  <si>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</si>
  <si>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</si>
  <si>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</si>
  <si>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</si>
  <si>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</si>
  <si>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</si>
  <si>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</si>
  <si>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</si>
  <si>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</si>
  <si>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</si>
  <si>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</si>
  <si>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</si>
  <si>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</si>
  <si>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</si>
  <si>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</si>
  <si>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</si>
  <si>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</si>
  <si>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</si>
  <si>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</si>
  <si>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</si>
  <si>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</si>
  <si>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</si>
  <si>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</si>
  <si>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</si>
  <si>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</si>
  <si>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</si>
  <si>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</si>
  <si>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</si>
  <si>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</si>
  <si>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</si>
  <si>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</si>
  <si>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</si>
  <si>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</si>
  <si>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</si>
  <si>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</si>
  <si>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</si>
  <si>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</si>
  <si>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</si>
  <si>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</si>
  <si>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</si>
  <si>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</si>
  <si>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</si>
  <si>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</si>
  <si>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</si>
  <si>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</si>
  <si>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</si>
  <si>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</si>
  <si>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</si>
  <si>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</si>
  <si>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</si>
  <si>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</si>
  <si>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</si>
  <si>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</si>
  <si>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</si>
  <si>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</si>
  <si>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</si>
  <si>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</si>
  <si>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</si>
  <si>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</si>
  <si>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</si>
  <si>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</si>
  <si>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</si>
  <si>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</si>
  <si>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</si>
  <si>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</si>
  <si>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</si>
  <si>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</si>
  <si>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</si>
  <si>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</si>
  <si>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</si>
  <si>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</si>
  <si>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</si>
  <si>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</si>
  <si>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</si>
  <si>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</si>
  <si>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</si>
  <si>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</si>
  <si>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</si>
  <si>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</si>
  <si>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</si>
  <si>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</si>
  <si>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</si>
  <si>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</si>
  <si>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</si>
  <si>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</si>
  <si>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</si>
  <si>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</si>
  <si>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</si>
  <si>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</si>
  <si>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</si>
  <si>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</si>
  <si>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</si>
  <si>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</si>
  <si>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</si>
  <si>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</si>
  <si>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</si>
  <si>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</si>
  <si>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</si>
  <si>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</si>
  <si>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</si>
  <si>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</si>
  <si>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</si>
  <si>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</si>
  <si>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</si>
  <si>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</si>
  <si>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</si>
  <si>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</si>
  <si>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</si>
  <si>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</si>
  <si>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</si>
  <si>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</si>
  <si>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</si>
  <si>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</si>
  <si>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</si>
  <si>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</si>
  <si>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</si>
  <si>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</si>
  <si>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</si>
  <si>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</si>
  <si>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</si>
  <si>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</si>
  <si>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</si>
  <si>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</si>
  <si>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</si>
  <si>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</si>
  <si>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</si>
  <si>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</si>
  <si>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</si>
  <si>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</si>
  <si>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</si>
  <si>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</si>
  <si>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</si>
  <si>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</si>
  <si>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</si>
  <si>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</si>
  <si>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</si>
  <si>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</si>
  <si>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</si>
  <si>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</si>
  <si>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</si>
  <si>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</si>
  <si>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</si>
  <si>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</si>
  <si>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</si>
  <si>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</si>
  <si>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</si>
  <si>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</si>
  <si>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</si>
  <si>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</si>
  <si>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</si>
  <si>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</si>
  <si>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</si>
  <si>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</si>
  <si>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</si>
  <si>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</si>
  <si>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</si>
  <si>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</si>
  <si>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</si>
  <si>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</si>
  <si>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</si>
  <si>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</si>
  <si>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</si>
  <si>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</si>
  <si>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</si>
  <si>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</si>
  <si>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</si>
  <si>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</si>
  <si>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</si>
  <si>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</si>
  <si>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</si>
  <si>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</si>
  <si>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</si>
  <si>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</si>
  <si>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</si>
  <si>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</si>
  <si>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</si>
  <si>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</si>
  <si>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</si>
  <si>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</si>
  <si>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</si>
  <si>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</si>
  <si>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</si>
  <si>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</si>
  <si>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</si>
  <si>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</si>
  <si>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</si>
  <si>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</si>
  <si>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</si>
  <si>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</si>
  <si>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</si>
  <si>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</si>
  <si>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</si>
  <si>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</si>
  <si>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</si>
  <si>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</si>
  <si>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</si>
  <si>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</si>
  <si>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</si>
  <si>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</si>
  <si>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</si>
  <si>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</si>
  <si>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</si>
  <si>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</si>
  <si>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</si>
  <si>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</si>
  <si>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</si>
  <si>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</si>
  <si>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</si>
  <si>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</si>
  <si>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</si>
  <si>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</si>
  <si>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</si>
  <si>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</si>
  <si>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</si>
  <si>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</si>
  <si>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</si>
  <si>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</si>
  <si>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</si>
  <si>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</si>
  <si>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</si>
  <si>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</si>
  <si>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</si>
  <si>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</si>
  <si>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</si>
  <si>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</si>
  <si>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</si>
  <si>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</si>
  <si>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</si>
  <si>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</si>
  <si>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</si>
  <si>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</si>
  <si>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</si>
  <si>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</si>
  <si>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</si>
  <si>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</si>
  <si>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</si>
  <si>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</si>
  <si>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</si>
  <si>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</si>
  <si>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</si>
  <si>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</si>
  <si>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</si>
  <si>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</si>
  <si>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</si>
  <si>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</si>
  <si>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</si>
  <si>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</si>
  <si>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</si>
  <si>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</si>
  <si>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</si>
  <si>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</si>
  <si>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</si>
  <si>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</si>
  <si>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</si>
  <si>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</si>
  <si>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</si>
  <si>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</si>
  <si>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</si>
  <si>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</si>
  <si>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</si>
  <si>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</si>
  <si>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</si>
  <si>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</si>
  <si>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</si>
  <si>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</si>
  <si>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</si>
  <si>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</si>
  <si>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</si>
  <si>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</si>
  <si>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</si>
  <si>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</si>
  <si>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</si>
  <si>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</si>
  <si>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</si>
  <si>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</si>
  <si>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</si>
  <si>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</si>
  <si>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</si>
  <si>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</si>
  <si>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</si>
  <si>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</si>
  <si>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</si>
  <si>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</si>
  <si>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</si>
  <si>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</si>
  <si>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</si>
  <si>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</si>
  <si>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</si>
  <si>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</si>
  <si>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</si>
  <si>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</si>
  <si>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</si>
  <si>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</si>
  <si>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</si>
  <si>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</si>
  <si>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</si>
  <si>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</si>
  <si>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</si>
  <si>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</si>
  <si>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</si>
  <si>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</si>
  <si>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</si>
  <si>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</si>
  <si>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</si>
  <si>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</si>
  <si>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</si>
  <si>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</si>
  <si>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</si>
  <si>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</si>
  <si>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</si>
  <si>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</si>
  <si>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</si>
  <si>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</si>
  <si>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</si>
  <si>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</si>
  <si>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</si>
  <si>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</si>
  <si>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</si>
  <si>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</si>
  <si>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</si>
  <si>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</si>
  <si>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</si>
  <si>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</si>
  <si>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</si>
  <si>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</si>
  <si>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</si>
  <si>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</si>
  <si>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</si>
  <si>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</si>
  <si>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</si>
  <si>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</si>
  <si>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</si>
  <si>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</si>
  <si>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</si>
  <si>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</si>
  <si>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</si>
  <si>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</si>
  <si>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</si>
  <si>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</si>
  <si>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</si>
  <si>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</si>
  <si>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</si>
  <si>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</si>
  <si>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</si>
  <si>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</si>
  <si>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</si>
  <si>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</si>
  <si>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</si>
  <si>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</si>
  <si>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</si>
  <si>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</si>
  <si>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</si>
  <si>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</si>
  <si>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</si>
  <si>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</si>
  <si>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</si>
  <si>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</si>
  <si>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</si>
  <si>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</si>
  <si>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</si>
  <si>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</si>
  <si>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</si>
  <si>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</si>
  <si>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</si>
  <si>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</si>
  <si>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</si>
  <si>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</si>
  <si>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</si>
  <si>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</si>
  <si>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</si>
  <si>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</si>
  <si>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</si>
  <si>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</si>
  <si>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</si>
  <si>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</si>
  <si>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</si>
  <si>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</si>
  <si>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</si>
  <si>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</si>
  <si>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</si>
  <si>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</si>
  <si>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</si>
  <si>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</si>
  <si>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</si>
  <si>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</si>
  <si>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</si>
  <si>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</si>
  <si>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</si>
  <si>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</si>
  <si>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</si>
  <si>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</si>
  <si>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</si>
  <si>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</si>
  <si>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</si>
  <si>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</si>
  <si>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</si>
  <si>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</si>
  <si>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</si>
  <si>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</si>
  <si>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</si>
  <si>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</si>
  <si>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</si>
  <si>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</si>
  <si>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</si>
  <si>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</si>
  <si>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</si>
  <si>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</si>
  <si>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</si>
  <si>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</si>
  <si>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</si>
  <si>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</si>
  <si>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</si>
  <si>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</si>
  <si>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</si>
  <si>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</si>
  <si>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</si>
  <si>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</si>
  <si>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</si>
  <si>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</si>
  <si>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</si>
  <si>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</si>
  <si>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</si>
  <si>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</si>
  <si>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</si>
  <si>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</si>
  <si>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</si>
  <si>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</si>
  <si>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</si>
  <si>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</si>
  <si>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</si>
  <si>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</si>
  <si>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</si>
  <si>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</si>
  <si>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</si>
  <si>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</si>
  <si>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</si>
  <si>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</si>
  <si>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</si>
  <si>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</si>
  <si>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</si>
  <si>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</si>
  <si>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</si>
  <si>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</si>
  <si>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</si>
  <si>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</si>
  <si>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</si>
  <si>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</si>
  <si>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</si>
  <si>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</si>
  <si>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</si>
  <si>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</si>
  <si>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</si>
  <si>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</si>
  <si>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</si>
  <si>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</si>
  <si>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</si>
  <si>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</si>
  <si>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</si>
  <si>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</si>
  <si>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</si>
  <si>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</si>
  <si>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</si>
  <si>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</si>
  <si>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</si>
  <si>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</si>
  <si>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</si>
  <si>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</si>
  <si>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</si>
  <si>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</si>
  <si>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</si>
  <si>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</si>
  <si>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</si>
  <si>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</si>
  <si>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</si>
  <si>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</si>
  <si>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</si>
  <si>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</si>
  <si>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</si>
  <si>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</si>
  <si>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</si>
  <si>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</si>
  <si>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</si>
  <si>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</si>
  <si>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</si>
  <si>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</si>
  <si>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</si>
  <si>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</si>
  <si>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</si>
  <si>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</si>
  <si>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</si>
  <si>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</si>
  <si>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</si>
  <si>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</si>
  <si>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</si>
  <si>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</si>
  <si>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</si>
  <si>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</si>
  <si>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</si>
  <si>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</si>
  <si>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</si>
  <si>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</si>
  <si>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</si>
  <si>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</si>
  <si>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</si>
  <si>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</si>
  <si>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</si>
  <si>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</si>
  <si>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</si>
  <si>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</si>
  <si>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</si>
  <si>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</si>
  <si>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</si>
  <si>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</si>
  <si>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</si>
  <si>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</si>
  <si>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</si>
  <si>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</si>
  <si>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</si>
  <si>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</si>
  <si>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</si>
  <si>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</si>
  <si>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</si>
  <si>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</si>
  <si>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</si>
  <si>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</si>
  <si>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</si>
  <si>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</si>
  <si>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</si>
  <si>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</si>
  <si>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</si>
  <si>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</si>
  <si>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</si>
  <si>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</si>
  <si>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</si>
  <si>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</si>
  <si>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</si>
  <si>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</si>
  <si>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</si>
  <si>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</si>
  <si>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</si>
  <si>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</si>
  <si>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</si>
  <si>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</si>
  <si>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</si>
  <si>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</si>
  <si>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</si>
  <si>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</si>
  <si>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</si>
  <si>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</si>
  <si>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</si>
  <si>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</si>
  <si>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</si>
  <si>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</si>
  <si>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</si>
  <si>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</si>
  <si>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</si>
  <si>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</si>
  <si>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</si>
  <si>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</si>
  <si>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</si>
  <si>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</si>
  <si>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</si>
  <si>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</si>
  <si>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</si>
  <si>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</si>
  <si>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</si>
  <si>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</si>
  <si>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</si>
  <si>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</si>
  <si>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</si>
  <si>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</si>
  <si>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</si>
  <si>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</si>
  <si>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</si>
  <si>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</si>
  <si>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</si>
  <si>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</si>
  <si>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</si>
  <si>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</si>
  <si>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</si>
  <si>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</si>
  <si>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</si>
  <si>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</si>
  <si>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</si>
  <si>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</si>
  <si>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</si>
  <si>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</si>
  <si>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</si>
  <si>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</si>
  <si>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</si>
  <si>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</si>
  <si>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</si>
  <si>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</si>
  <si>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</si>
  <si>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</si>
  <si>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</si>
  <si>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</si>
  <si>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</si>
  <si>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</si>
  <si>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</si>
  <si>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</si>
  <si>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</si>
  <si>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</si>
  <si>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</si>
  <si>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</si>
  <si>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</si>
  <si>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</si>
  <si>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</si>
  <si>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</si>
  <si>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</si>
  <si>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</si>
  <si>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</si>
  <si>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</si>
  <si>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</si>
  <si>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</si>
  <si>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</si>
  <si>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</si>
  <si>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</si>
  <si>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</si>
  <si>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</si>
  <si>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</si>
  <si>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</si>
  <si>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</si>
  <si>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</si>
  <si>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</si>
  <si>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</si>
  <si>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</si>
  <si>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</si>
  <si>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</si>
  <si>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</si>
  <si>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</si>
  <si>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</si>
  <si>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</si>
  <si>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</si>
  <si>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</si>
  <si>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</si>
  <si>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</si>
  <si>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</si>
  <si>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</si>
  <si>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</si>
  <si>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</si>
  <si>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</si>
  <si>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</si>
  <si>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</si>
  <si>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</si>
  <si>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</si>
  <si>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</si>
  <si>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</si>
  <si>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</si>
  <si>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</si>
  <si>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</si>
  <si>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</si>
  <si>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</si>
  <si>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</si>
  <si>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</si>
  <si>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</si>
  <si>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</si>
  <si>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</si>
  <si>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</si>
  <si>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</si>
  <si>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</si>
  <si>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</si>
  <si>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</si>
  <si>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</si>
  <si>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</si>
  <si>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</si>
  <si>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</si>
  <si>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</si>
  <si>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</si>
  <si>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</si>
  <si>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</si>
  <si>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</si>
  <si>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</si>
  <si>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</si>
  <si>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</si>
  <si>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</si>
  <si>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</si>
  <si>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</si>
  <si>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</si>
  <si>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</si>
  <si>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</si>
  <si>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</si>
  <si>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</si>
  <si>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</si>
  <si>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</si>
  <si>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</si>
  <si>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</si>
  <si>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</si>
  <si>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</si>
  <si>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</si>
  <si>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</si>
  <si>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</si>
  <si>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</si>
  <si>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</si>
  <si>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</si>
  <si>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</si>
  <si>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</si>
  <si>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</si>
  <si>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</si>
  <si>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</si>
  <si>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</si>
  <si>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</si>
  <si>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</si>
  <si>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</si>
  <si>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</si>
  <si>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</si>
  <si>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</si>
  <si>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</si>
  <si>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</si>
  <si>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</si>
  <si>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</si>
  <si>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</si>
  <si>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</si>
  <si>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</si>
  <si>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</si>
  <si>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</si>
  <si>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</si>
  <si>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</si>
  <si>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</si>
  <si>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</si>
  <si>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</si>
  <si>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</si>
  <si>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</si>
  <si>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</si>
  <si>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</si>
  <si>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</si>
  <si>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</si>
  <si>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</si>
  <si>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</si>
  <si>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</si>
  <si>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</si>
  <si>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</si>
  <si>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</si>
  <si>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</si>
  <si>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</si>
  <si>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</si>
  <si>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</si>
  <si>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</si>
  <si>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</si>
  <si>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</si>
  <si>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</si>
  <si>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</si>
  <si>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</si>
  <si>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</si>
  <si>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</si>
  <si>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</si>
  <si>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</si>
  <si>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</si>
  <si>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</si>
  <si>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</si>
  <si>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</si>
  <si>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</si>
  <si>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</si>
  <si>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</si>
  <si>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</si>
  <si>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</si>
  <si>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</si>
  <si>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</si>
  <si>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</si>
  <si>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</si>
  <si>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</si>
  <si>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</si>
  <si>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</si>
  <si>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</si>
  <si>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</si>
  <si>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</si>
  <si>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</si>
  <si>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</si>
  <si>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</si>
  <si>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</si>
  <si>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</si>
  <si>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</si>
  <si>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</si>
  <si>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</si>
  <si>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</si>
  <si>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</si>
  <si>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</si>
  <si>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</si>
  <si>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</si>
  <si>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</si>
  <si>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</si>
  <si>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</si>
  <si>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</si>
  <si>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</si>
  <si>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</si>
  <si>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</si>
  <si>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</si>
  <si>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</si>
  <si>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</si>
  <si>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</si>
  <si>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</si>
  <si>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</si>
  <si>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</si>
  <si>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</si>
  <si>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</si>
  <si>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</si>
  <si>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</si>
  <si>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</si>
  <si>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</si>
  <si>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</si>
  <si>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</si>
  <si>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</si>
  <si>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</si>
  <si>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</si>
  <si>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</si>
  <si>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</si>
  <si>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</si>
  <si>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</si>
  <si>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</si>
  <si>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</si>
  <si>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</si>
  <si>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</si>
  <si>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</si>
  <si>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</si>
  <si>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</si>
  <si>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</si>
  <si>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</si>
  <si>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</si>
  <si>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</si>
  <si>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</si>
  <si>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</si>
  <si>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</si>
  <si>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</si>
  <si>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</si>
  <si>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</si>
  <si>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</si>
  <si>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</si>
  <si>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</si>
  <si>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</si>
  <si>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</si>
  <si>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</si>
  <si>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</si>
  <si>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</si>
  <si>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</si>
  <si>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</si>
  <si>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</si>
  <si>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</si>
  <si>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</si>
  <si>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</si>
  <si>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</si>
  <si>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</si>
  <si>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</si>
  <si>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</si>
  <si>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</si>
  <si>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</si>
  <si>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</si>
  <si>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</si>
  <si>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</si>
  <si>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</si>
  <si>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</si>
  <si>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</si>
  <si>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</si>
  <si>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</si>
  <si>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</si>
  <si>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</si>
  <si>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</si>
  <si>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</si>
  <si>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</si>
  <si>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</si>
  <si>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</si>
  <si>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</si>
  <si>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</si>
  <si>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</si>
  <si>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</si>
  <si>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</si>
  <si>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</si>
  <si>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</si>
  <si>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</si>
  <si>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</si>
  <si>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</si>
  <si>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</si>
  <si>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</si>
  <si>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</si>
  <si>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</si>
  <si>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</si>
  <si>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</si>
  <si>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</si>
  <si>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</si>
  <si>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</si>
  <si>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</si>
  <si>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</si>
  <si>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</si>
  <si>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</si>
  <si>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</si>
  <si>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</si>
  <si>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</si>
  <si>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</si>
  <si>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</si>
  <si>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</si>
  <si>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</si>
  <si>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</si>
  <si>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</si>
  <si>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</si>
  <si>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</si>
  <si>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</si>
  <si>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</si>
  <si>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</si>
  <si>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</si>
  <si>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</si>
  <si>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</si>
  <si>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</si>
  <si>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</si>
  <si>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</si>
  <si>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</si>
  <si>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</si>
  <si>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</si>
  <si>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</si>
  <si>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</si>
  <si>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</si>
  <si>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</si>
  <si>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</si>
  <si>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</si>
  <si>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</si>
  <si>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</si>
  <si>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</si>
  <si>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</si>
  <si>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</si>
  <si>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</si>
  <si>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</si>
  <si>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</si>
  <si>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</si>
  <si>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</si>
  <si>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</si>
  <si>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</si>
  <si>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</si>
  <si>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</si>
  <si>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</si>
  <si>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</si>
  <si>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</si>
  <si>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</si>
  <si>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</si>
  <si>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</si>
  <si>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</si>
  <si>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</si>
  <si>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</si>
  <si>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</si>
  <si>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</si>
  <si>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</si>
  <si>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</si>
  <si>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</si>
  <si>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</si>
  <si>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</si>
  <si>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</si>
  <si>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</si>
  <si>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</si>
  <si>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</si>
  <si>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</si>
  <si>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</si>
  <si>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</si>
  <si>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</si>
  <si>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</si>
  <si>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</si>
  <si>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</si>
  <si>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</si>
  <si>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</si>
  <si>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</si>
  <si>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</si>
  <si>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</si>
  <si>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</si>
  <si>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</si>
  <si>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</si>
  <si>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</si>
  <si>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</si>
  <si>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</si>
  <si>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</si>
  <si>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</si>
  <si>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</si>
  <si>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</si>
  <si>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</si>
  <si>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</si>
  <si>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</si>
  <si>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</si>
  <si>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</si>
  <si>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</si>
  <si>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</si>
  <si>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</si>
  <si>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</si>
  <si>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</si>
  <si>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</si>
  <si>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</si>
  <si>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</si>
  <si>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</si>
  <si>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</si>
  <si>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</si>
  <si>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</si>
  <si>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</si>
  <si>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</si>
  <si>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</si>
  <si>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</si>
  <si>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</si>
  <si>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</si>
  <si>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</si>
  <si>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</si>
  <si>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</si>
  <si>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</si>
  <si>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</si>
  <si>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</si>
  <si>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</si>
  <si>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</si>
  <si>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</si>
  <si>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</si>
  <si>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</si>
  <si>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</si>
  <si>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</si>
  <si>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</si>
  <si>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</si>
  <si>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</si>
  <si>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</si>
  <si>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</si>
  <si>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</si>
  <si>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</si>
  <si>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</si>
  <si>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</si>
  <si>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</si>
  <si>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</si>
  <si>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</si>
  <si>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</si>
  <si>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</si>
  <si>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</si>
  <si>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</si>
  <si>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</si>
  <si>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</si>
  <si>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</si>
  <si>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</si>
  <si>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</si>
  <si>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</si>
  <si>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</si>
  <si>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</si>
  <si>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</si>
  <si>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</si>
  <si>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</si>
  <si>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</si>
  <si>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</si>
  <si>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</si>
  <si>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</si>
  <si>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</si>
  <si>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</si>
  <si>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</si>
  <si>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</si>
  <si>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</si>
  <si>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</si>
  <si>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</si>
  <si>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</si>
  <si>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</si>
  <si>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</si>
  <si>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</si>
  <si>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</si>
  <si>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</si>
  <si>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</si>
  <si>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</si>
  <si>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</si>
  <si>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</si>
  <si>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</si>
  <si>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</si>
  <si>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</si>
  <si>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</si>
  <si>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</si>
  <si>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</si>
  <si>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</si>
  <si>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</si>
  <si>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</si>
  <si>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</si>
  <si>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</si>
  <si>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</si>
  <si>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</si>
  <si>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</si>
  <si>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</si>
  <si>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</si>
  <si>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</si>
  <si>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</si>
  <si>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</si>
  <si>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</si>
  <si>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</si>
  <si>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</si>
  <si>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</si>
  <si>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</si>
  <si>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</si>
  <si>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</si>
  <si>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</si>
  <si>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</si>
  <si>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</si>
  <si>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</si>
  <si>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</si>
  <si>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</si>
  <si>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</si>
  <si>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</si>
  <si>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</si>
  <si>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</si>
  <si>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</si>
  <si>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</si>
  <si>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</si>
  <si>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</si>
  <si>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</si>
  <si>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</si>
  <si>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</si>
  <si>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</si>
  <si>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</si>
  <si>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</si>
  <si>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</si>
  <si>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</si>
  <si>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</si>
  <si>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</si>
  <si>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</si>
  <si>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</si>
  <si>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</si>
  <si>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</si>
  <si>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</si>
  <si>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</si>
  <si>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</si>
  <si>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</si>
  <si>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</si>
  <si>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</si>
  <si>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</si>
  <si>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</si>
  <si>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</si>
  <si>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</si>
  <si>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</si>
  <si>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</si>
  <si>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</si>
  <si>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</si>
  <si>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</si>
  <si>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</si>
  <si>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</si>
  <si>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</si>
  <si>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</si>
  <si>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</si>
  <si>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</si>
  <si>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</si>
  <si>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</si>
  <si>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</si>
  <si>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</si>
  <si>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</si>
  <si>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</si>
  <si>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</si>
  <si>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</si>
  <si>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</si>
  <si>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</si>
  <si>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</si>
  <si>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</si>
  <si>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</si>
  <si>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</si>
  <si>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</si>
  <si>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</si>
  <si>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</si>
  <si>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</si>
  <si>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</si>
  <si>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</si>
  <si>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</si>
  <si>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</si>
  <si>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</si>
  <si>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</si>
  <si>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</si>
  <si>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</si>
  <si>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</si>
  <si>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</si>
  <si>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</si>
  <si>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</si>
  <si>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</si>
  <si>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</si>
  <si>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</si>
  <si>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</si>
  <si>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</si>
  <si>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</si>
  <si>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</si>
  <si>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</si>
  <si>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</si>
  <si>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</si>
  <si>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</si>
  <si>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</si>
  <si>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</si>
  <si>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</si>
  <si>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</si>
  <si>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</si>
  <si>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</si>
  <si>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</si>
  <si>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</si>
  <si>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</si>
  <si>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</si>
  <si>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</si>
  <si>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</si>
  <si>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</si>
  <si>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</si>
  <si>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</si>
  <si>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</si>
  <si>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</si>
  <si>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</si>
  <si>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</si>
  <si>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</si>
  <si>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</si>
  <si>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</si>
  <si>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</si>
  <si>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</si>
  <si>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</si>
  <si>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</si>
  <si>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</si>
  <si>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</si>
  <si>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</si>
  <si>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</si>
  <si>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</si>
  <si>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</si>
  <si>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</si>
  <si>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</si>
  <si>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</si>
  <si>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</si>
  <si>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</si>
  <si>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</si>
  <si>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</si>
  <si>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</si>
  <si>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</si>
  <si>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</si>
  <si>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</si>
  <si>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</si>
  <si>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</si>
  <si>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</si>
  <si>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</si>
  <si>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</si>
  <si>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</si>
  <si>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</si>
  <si>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</si>
  <si>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</si>
  <si>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</si>
  <si>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</si>
  <si>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</si>
  <si>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</si>
  <si>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</si>
  <si>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</si>
  <si>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</si>
  <si>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</si>
  <si>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</si>
  <si>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</si>
  <si>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</si>
  <si>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</si>
  <si>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</si>
  <si>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</si>
  <si>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</si>
  <si>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</si>
  <si>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</si>
  <si>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</si>
  <si>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</si>
  <si>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</si>
  <si>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</si>
  <si>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</si>
  <si>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</si>
  <si>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</si>
  <si>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</si>
  <si>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</si>
  <si>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</si>
  <si>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</si>
  <si>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</si>
  <si>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</si>
  <si>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</si>
  <si>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</si>
  <si>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</si>
  <si>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</si>
  <si>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</si>
  <si>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</si>
  <si>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</si>
  <si>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</si>
  <si>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</si>
  <si>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</si>
  <si>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</si>
  <si>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</si>
  <si>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</si>
  <si>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</si>
  <si>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</si>
  <si>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</si>
  <si>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</si>
  <si>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</si>
  <si>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</si>
  <si>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</si>
  <si>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</si>
  <si>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</si>
  <si>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</si>
  <si>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</si>
  <si>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</si>
  <si>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</si>
  <si>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</si>
  <si>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</si>
  <si>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</si>
  <si>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</si>
  <si>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</si>
  <si>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</si>
  <si>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</si>
  <si>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</si>
  <si>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</si>
  <si>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</si>
  <si>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</si>
  <si>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</si>
  <si>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</si>
  <si>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</si>
  <si>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</si>
  <si>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</si>
  <si>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</si>
  <si>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</si>
  <si>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</si>
  <si>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</si>
  <si>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</si>
  <si>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</si>
  <si>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</si>
  <si>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</si>
  <si>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</si>
  <si>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</si>
  <si>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</si>
  <si>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</si>
  <si>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</si>
  <si>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</si>
  <si>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</si>
  <si>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</si>
  <si>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</si>
  <si>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</si>
  <si>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</si>
  <si>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</si>
  <si>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</si>
  <si>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</si>
  <si>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</si>
  <si>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</si>
  <si>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</si>
  <si>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</si>
  <si>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</si>
  <si>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</si>
  <si>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</si>
  <si>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</si>
  <si>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</si>
  <si>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</si>
  <si>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</si>
  <si>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</si>
  <si>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</si>
  <si>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</si>
  <si>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</si>
  <si>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</si>
  <si>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</si>
  <si>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</si>
  <si>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</si>
  <si>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</si>
  <si>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</si>
  <si>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</si>
  <si>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</si>
  <si>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</si>
  <si>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</si>
  <si>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</si>
  <si>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</si>
  <si>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</si>
  <si>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</si>
  <si>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</si>
  <si>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</si>
  <si>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</si>
  <si>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</si>
  <si>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</si>
  <si>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</si>
  <si>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</si>
  <si>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</si>
  <si>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</si>
  <si>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</si>
  <si>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</si>
  <si>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</si>
  <si>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</si>
  <si>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</si>
  <si>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</si>
  <si>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</si>
  <si>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</si>
  <si>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</si>
  <si>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</si>
  <si>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</si>
  <si>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</si>
  <si>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</si>
  <si>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</si>
  <si>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</si>
  <si>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</si>
  <si>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</si>
  <si>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</si>
  <si>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</si>
  <si>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</si>
  <si>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</si>
  <si>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</si>
  <si>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</si>
  <si>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</si>
  <si>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</si>
  <si>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</si>
  <si>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</si>
  <si>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</si>
  <si>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</si>
  <si>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</si>
  <si>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</si>
  <si>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</si>
  <si>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</si>
  <si>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</si>
  <si>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</si>
  <si>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</si>
  <si>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</si>
  <si>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</si>
  <si>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</si>
  <si>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</si>
  <si>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</si>
  <si>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</si>
  <si>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</si>
  <si>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</si>
  <si>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</si>
  <si>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</si>
  <si>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</si>
  <si>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</si>
  <si>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</si>
  <si>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</si>
  <si>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</si>
  <si>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</si>
  <si>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</si>
  <si>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</si>
  <si>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</si>
  <si>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</si>
  <si>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</si>
  <si>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</si>
  <si>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</si>
  <si>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</si>
  <si>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</si>
  <si>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</si>
  <si>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</si>
  <si>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</si>
  <si>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</si>
  <si>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</si>
  <si>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</si>
  <si>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</si>
  <si>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</si>
  <si>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</si>
  <si>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</si>
  <si>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</si>
  <si>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</si>
  <si>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</si>
  <si>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</si>
  <si>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</si>
  <si>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</si>
  <si>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</si>
  <si>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</si>
  <si>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</si>
  <si>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</si>
  <si>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</si>
  <si>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</si>
  <si>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</si>
  <si>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</si>
  <si>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</si>
  <si>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</si>
  <si>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</si>
  <si>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</si>
  <si>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</si>
  <si>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</si>
  <si>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</si>
  <si>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</si>
  <si>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</si>
  <si>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</si>
  <si>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</si>
  <si>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</si>
  <si>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</si>
  <si>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</si>
  <si>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</si>
  <si>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</si>
  <si>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</si>
  <si>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</si>
  <si>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</si>
  <si>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</si>
  <si>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</si>
  <si>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</si>
  <si>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</si>
  <si>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</si>
  <si>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</si>
  <si>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</si>
  <si>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</si>
  <si>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</si>
  <si>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</si>
  <si>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</si>
  <si>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</si>
  <si>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</si>
  <si>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</si>
  <si>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</si>
  <si>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</si>
  <si>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</si>
  <si>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</si>
  <si>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</si>
  <si>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</si>
  <si>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</si>
  <si>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</si>
  <si>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</si>
  <si>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</si>
  <si>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</si>
  <si>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</si>
  <si>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</si>
  <si>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</si>
  <si>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</si>
  <si>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</si>
  <si>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</si>
  <si>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</si>
  <si>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</si>
  <si>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</si>
  <si>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</si>
  <si>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</si>
  <si>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</si>
  <si>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</si>
  <si>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</si>
  <si>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</si>
  <si>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</si>
  <si>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</si>
  <si>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</si>
  <si>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</si>
  <si>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</si>
  <si>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</si>
  <si>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</si>
  <si>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</si>
  <si>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</si>
  <si>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</si>
  <si>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</si>
  <si>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</si>
  <si>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</si>
  <si>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</si>
  <si>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</si>
  <si>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</si>
  <si>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</si>
  <si>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</si>
  <si>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</si>
  <si>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</si>
  <si>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</si>
  <si>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</si>
  <si>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</si>
  <si>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</si>
  <si>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</si>
  <si>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</si>
  <si>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</si>
  <si>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</si>
  <si>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</si>
  <si>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</si>
  <si>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</si>
  <si>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</si>
  <si>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</si>
  <si>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</si>
  <si>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</si>
  <si>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</si>
  <si>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</si>
  <si>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</si>
  <si>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</si>
  <si>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</si>
  <si>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</si>
  <si>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</si>
  <si>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</si>
  <si>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</si>
  <si>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</si>
  <si>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</si>
  <si>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</si>
  <si>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</si>
  <si>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</si>
  <si>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</si>
  <si>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</si>
  <si>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</si>
  <si>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</si>
  <si>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</si>
  <si>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</si>
  <si>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</si>
  <si>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</si>
  <si>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</si>
  <si>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</si>
  <si>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</si>
  <si>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</si>
  <si>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</si>
  <si>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</si>
  <si>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</si>
  <si>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</si>
  <si>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</si>
  <si>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</si>
  <si>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</si>
  <si>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</si>
  <si>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</si>
  <si>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</si>
  <si>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</si>
  <si>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</si>
  <si>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</si>
  <si>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</si>
  <si>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</si>
  <si>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</si>
  <si>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</si>
  <si>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</si>
  <si>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</si>
  <si>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</si>
  <si>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</si>
  <si>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</si>
  <si>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</si>
  <si>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</si>
  <si>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</si>
  <si>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</si>
  <si>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</si>
  <si>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</si>
  <si>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</si>
  <si>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</si>
  <si>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</si>
  <si>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</si>
  <si>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</si>
  <si>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</si>
  <si>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</si>
  <si>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</si>
  <si>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</si>
  <si>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</si>
  <si>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</si>
  <si>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</si>
  <si>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</si>
  <si>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</si>
  <si>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</si>
  <si>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</si>
  <si>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</si>
  <si>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</si>
  <si>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</si>
  <si>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</si>
  <si>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</si>
  <si>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</si>
  <si>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</si>
  <si>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</si>
  <si>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</si>
  <si>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</si>
  <si>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</si>
  <si>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</si>
  <si>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</si>
  <si>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</si>
  <si>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</si>
  <si>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</si>
  <si>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</si>
  <si>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</si>
  <si>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</si>
  <si>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</si>
  <si>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</si>
  <si>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</si>
  <si>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</si>
  <si>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</si>
  <si>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</si>
  <si>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</si>
  <si>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</si>
  <si>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</si>
  <si>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</si>
  <si>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</si>
  <si>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</si>
  <si>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</si>
  <si>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</si>
  <si>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</si>
  <si>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</si>
  <si>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</si>
  <si>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</si>
  <si>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</si>
  <si>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</si>
  <si>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</si>
  <si>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</si>
  <si>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</si>
  <si>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</si>
  <si>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</si>
  <si>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</si>
  <si>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</si>
  <si>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</si>
  <si>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</si>
  <si>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</si>
  <si>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</si>
  <si>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</si>
  <si>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</si>
  <si>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</si>
  <si>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</si>
  <si>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</si>
  <si>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</si>
  <si>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</si>
  <si>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</si>
  <si>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</si>
  <si>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</si>
  <si>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</si>
  <si>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</si>
  <si>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</si>
  <si>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</si>
  <si>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</si>
  <si>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</si>
  <si>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</si>
  <si>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</si>
  <si>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</si>
  <si>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</si>
  <si>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</si>
  <si>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</si>
  <si>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</si>
  <si>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</si>
  <si>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</si>
  <si>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</si>
  <si>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</si>
  <si>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</si>
  <si>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</si>
  <si>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</si>
  <si>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</si>
  <si>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</si>
  <si>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</si>
  <si>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</si>
  <si>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</si>
  <si>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</si>
  <si>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</si>
  <si>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</si>
  <si>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</si>
  <si>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</si>
  <si>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</si>
  <si>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</si>
  <si>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</si>
  <si>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</si>
  <si>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</si>
  <si>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</si>
  <si>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</si>
  <si>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</si>
  <si>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</si>
  <si>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</si>
  <si>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</si>
  <si>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</si>
  <si>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</si>
  <si>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</si>
  <si>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</si>
  <si>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</si>
  <si>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</si>
  <si>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</si>
  <si>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</si>
  <si>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</si>
  <si>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</si>
  <si>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</si>
  <si>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</si>
  <si>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</si>
  <si>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</si>
  <si>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</si>
  <si>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</si>
  <si>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</si>
  <si>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</si>
  <si>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</si>
  <si>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</si>
  <si>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</si>
  <si>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</si>
  <si>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</si>
  <si>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</si>
  <si>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</si>
  <si>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</si>
  <si>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</si>
  <si>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</si>
  <si>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</si>
  <si>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</si>
  <si>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</si>
  <si>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</si>
  <si>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</si>
  <si>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</si>
  <si>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</si>
  <si>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</si>
  <si>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</si>
  <si>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</si>
  <si>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</si>
  <si>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</si>
  <si>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</si>
  <si>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</si>
  <si>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</si>
  <si>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</si>
  <si>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</si>
  <si>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</si>
  <si>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</si>
  <si>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</si>
  <si>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</si>
  <si>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</si>
  <si>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</si>
  <si>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</si>
  <si>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</si>
  <si>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</si>
  <si>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</si>
  <si>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</si>
  <si>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</si>
  <si>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</si>
  <si>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</si>
  <si>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</si>
  <si>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</si>
  <si>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</si>
  <si>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</si>
  <si>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</si>
  <si>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</si>
  <si>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</si>
  <si>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</si>
  <si>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</si>
  <si>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</si>
  <si>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</si>
  <si>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</si>
  <si>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</si>
  <si>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</si>
  <si>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</si>
  <si>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</si>
  <si>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</si>
  <si>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</si>
  <si>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</si>
  <si>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</si>
  <si>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</si>
  <si>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</si>
  <si>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</si>
  <si>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</si>
  <si>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</si>
  <si>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</si>
  <si>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</si>
  <si>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</si>
  <si>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</si>
  <si>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</si>
  <si>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</si>
  <si>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</si>
  <si>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</si>
  <si>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</si>
  <si>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</si>
  <si>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</si>
  <si>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</si>
  <si>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</si>
  <si>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</si>
  <si>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</si>
  <si>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</si>
  <si>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</si>
  <si>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</si>
  <si>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</si>
  <si>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</si>
  <si>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</si>
  <si>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</si>
  <si>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</si>
  <si>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</si>
  <si>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</si>
  <si>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</si>
  <si>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</si>
  <si>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</si>
  <si>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</si>
  <si>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</si>
  <si>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</si>
  <si>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</si>
  <si>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</si>
  <si>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</si>
  <si>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</si>
  <si>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</si>
  <si>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</si>
  <si>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</si>
  <si>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</si>
  <si>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</si>
  <si>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</si>
  <si>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</si>
  <si>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</si>
  <si>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</si>
  <si>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</si>
  <si>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</si>
  <si>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</si>
  <si>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</si>
  <si>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</si>
  <si>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</si>
  <si>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</si>
  <si>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</si>
  <si>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</si>
  <si>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</si>
  <si>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</si>
  <si>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</si>
  <si>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</si>
  <si>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</si>
  <si>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</si>
  <si>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</si>
  <si>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</si>
  <si>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</si>
  <si>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</si>
  <si>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</si>
  <si>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</si>
  <si>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</si>
  <si>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</si>
  <si>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</si>
  <si>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</si>
  <si>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</si>
  <si>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</si>
  <si>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</si>
  <si>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</si>
  <si>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</si>
  <si>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</si>
  <si>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</si>
  <si>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</si>
  <si>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</si>
  <si>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</si>
  <si>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</si>
  <si>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</si>
  <si>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</si>
  <si>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</si>
  <si>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</si>
  <si>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</si>
  <si>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</si>
  <si>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</si>
  <si>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</si>
  <si>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</si>
  <si>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</si>
  <si>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</si>
  <si>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</si>
  <si>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</si>
  <si>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</si>
  <si>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</si>
  <si>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</si>
  <si>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</si>
  <si>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</si>
  <si>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</si>
  <si>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</si>
  <si>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</si>
  <si>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</si>
  <si>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</si>
  <si>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</si>
  <si>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</si>
  <si>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</si>
  <si>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</si>
  <si>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</si>
  <si>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</si>
  <si>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</si>
  <si>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</si>
  <si>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</si>
  <si>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</si>
  <si>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</si>
  <si>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</si>
  <si>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</si>
  <si>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</si>
  <si>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</si>
  <si>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</si>
  <si>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</si>
  <si>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</si>
  <si>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</si>
  <si>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</si>
  <si>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</si>
  <si>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</si>
  <si>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</si>
  <si>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</si>
  <si>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</si>
  <si>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</si>
  <si>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</si>
  <si>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</si>
  <si>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</si>
  <si>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</si>
  <si>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</si>
  <si>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</si>
  <si>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</si>
  <si>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</si>
  <si>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</si>
  <si>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</si>
  <si>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</si>
  <si>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</si>
  <si>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</si>
  <si>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</si>
  <si>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</si>
  <si>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</si>
  <si>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</si>
  <si>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</si>
  <si>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</si>
  <si>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</si>
  <si>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</si>
  <si>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</si>
  <si>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</si>
  <si>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</si>
  <si>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</si>
  <si>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</si>
  <si>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</si>
  <si>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</si>
  <si>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</si>
  <si>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</si>
  <si>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</si>
  <si>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</si>
  <si>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</si>
  <si>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</si>
  <si>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</si>
  <si>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</si>
  <si>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</si>
  <si>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</si>
  <si>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</si>
  <si>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</si>
  <si>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</si>
  <si>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</si>
  <si>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</si>
  <si>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</si>
  <si>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</si>
  <si>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</si>
  <si>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</si>
  <si>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</si>
  <si>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</si>
  <si>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</si>
  <si>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</si>
  <si>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</si>
  <si>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</si>
  <si>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</si>
  <si>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</si>
  <si>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</si>
  <si>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</si>
  <si>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</si>
  <si>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</si>
  <si>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</si>
  <si>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</si>
  <si>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</si>
  <si>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</si>
  <si>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</si>
  <si>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</si>
  <si>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</si>
  <si>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</si>
  <si>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</si>
  <si>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</si>
  <si>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</si>
  <si>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</si>
  <si>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</si>
  <si>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</si>
  <si>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</si>
  <si>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</si>
  <si>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</si>
  <si>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</si>
  <si>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</si>
  <si>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</si>
  <si>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</si>
  <si>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</si>
  <si>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</si>
  <si>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</si>
  <si>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</si>
  <si>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</si>
  <si>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</si>
  <si>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</si>
  <si>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</si>
  <si>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</si>
  <si>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</si>
  <si>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</si>
  <si>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</si>
  <si>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</si>
  <si>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</si>
  <si>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</si>
  <si>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</si>
  <si>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</si>
  <si>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</si>
  <si>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</si>
  <si>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</si>
  <si>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</si>
  <si>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</si>
  <si>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</si>
  <si>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</si>
  <si>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</si>
  <si>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</si>
  <si>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</si>
  <si>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</si>
  <si>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</si>
  <si>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</si>
  <si>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</si>
  <si>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</si>
  <si>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</si>
  <si>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</si>
  <si>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</si>
  <si>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</si>
  <si>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</si>
  <si>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</si>
  <si>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</si>
  <si>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</si>
  <si>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</si>
  <si>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</si>
  <si>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</si>
  <si>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</si>
  <si>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</si>
  <si>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</si>
  <si>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</si>
  <si>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</si>
  <si>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</si>
  <si>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</si>
  <si>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</si>
  <si>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</si>
  <si>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</si>
  <si>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</si>
  <si>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</si>
  <si>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</si>
  <si>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</si>
  <si>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</si>
  <si>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</si>
  <si>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</si>
  <si>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</si>
  <si>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</si>
  <si>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</si>
  <si>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</si>
  <si>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</si>
  <si>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</si>
  <si>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</si>
  <si>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</si>
  <si>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</si>
  <si>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</si>
  <si>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</si>
  <si>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</si>
  <si>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</si>
  <si>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</si>
  <si>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</si>
  <si>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</si>
  <si>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</si>
  <si>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</si>
  <si>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</si>
  <si>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</si>
  <si>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</si>
  <si>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</si>
  <si>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</si>
  <si>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</si>
  <si>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</si>
  <si>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</si>
  <si>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</si>
  <si>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</si>
  <si>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</si>
  <si>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</si>
  <si>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</si>
  <si>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</si>
  <si>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</si>
  <si>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</si>
  <si>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</si>
  <si>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</si>
  <si>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</si>
  <si>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</si>
  <si>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</si>
  <si>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</si>
  <si>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</si>
  <si>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</si>
  <si>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</si>
  <si>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</si>
  <si>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</si>
  <si>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</si>
  <si>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</si>
  <si>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</si>
  <si>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</si>
  <si>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</si>
  <si>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</si>
  <si>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</si>
  <si>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</si>
  <si>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</si>
  <si>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</si>
  <si>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</si>
  <si>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</si>
  <si>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</si>
  <si>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</si>
  <si>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</si>
  <si>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</si>
  <si>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</si>
  <si>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</si>
  <si>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</si>
  <si>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</si>
  <si>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</si>
  <si>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</si>
  <si>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</si>
  <si>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</si>
  <si>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</si>
  <si>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</si>
  <si>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</si>
  <si>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</si>
  <si>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</si>
  <si>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</si>
  <si>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</si>
  <si>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</si>
  <si>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</si>
  <si>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</si>
  <si>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</si>
  <si>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</si>
  <si>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</si>
  <si>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</si>
  <si>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</si>
  <si>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</si>
  <si>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</si>
  <si>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</si>
  <si>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</si>
  <si>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</si>
  <si>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</si>
  <si>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</si>
  <si>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</si>
  <si>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</si>
  <si>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</si>
  <si>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</si>
  <si>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</si>
  <si>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</si>
  <si>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</si>
  <si>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</si>
  <si>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</si>
  <si>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</si>
  <si>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</si>
  <si>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</si>
  <si>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</si>
  <si>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</si>
  <si>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</si>
  <si>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</si>
  <si>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</si>
  <si>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</si>
  <si>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</si>
  <si>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</si>
  <si>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</si>
  <si>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</si>
  <si>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</si>
  <si>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</si>
  <si>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</si>
  <si>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</si>
  <si>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</si>
  <si>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</si>
  <si>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</si>
  <si>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</si>
  <si>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</si>
  <si>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</si>
  <si>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</si>
  <si>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</si>
  <si>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</si>
  <si>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</si>
  <si>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</si>
  <si>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</si>
  <si>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</si>
  <si>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</si>
  <si>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</si>
  <si>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</si>
  <si>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</si>
  <si>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</si>
  <si>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</si>
  <si>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</si>
  <si>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</si>
  <si>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</si>
  <si>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</si>
  <si>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</si>
  <si>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</si>
  <si>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</si>
  <si>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</si>
  <si>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</si>
  <si>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</si>
  <si>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</si>
  <si>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</si>
  <si>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</si>
  <si>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</si>
  <si>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</si>
  <si>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</si>
  <si>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</si>
  <si>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</si>
  <si>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</si>
  <si>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</si>
  <si>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</si>
  <si>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</si>
  <si>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</si>
  <si>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</si>
  <si>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</si>
  <si>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</si>
  <si>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</si>
  <si>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</si>
  <si>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</si>
  <si>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</si>
  <si>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</si>
  <si>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</si>
  <si>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</si>
  <si>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</si>
  <si>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</si>
  <si>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</si>
  <si>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</si>
  <si>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</si>
  <si>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</si>
  <si>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</si>
  <si>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</si>
  <si>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</si>
  <si>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</si>
  <si>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</si>
  <si>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</si>
  <si>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</si>
  <si>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</si>
  <si>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</si>
  <si>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</si>
  <si>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</si>
  <si>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</si>
  <si>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</si>
  <si>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</si>
  <si>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</si>
  <si>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</si>
  <si>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</si>
  <si>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</si>
  <si>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</si>
  <si>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</si>
  <si>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</si>
  <si>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</si>
  <si>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</si>
  <si>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</si>
  <si>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</si>
  <si>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</si>
  <si>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</si>
  <si>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</si>
  <si>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</si>
  <si>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</si>
  <si>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</si>
  <si>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</si>
  <si>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</si>
  <si>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</si>
  <si>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</si>
  <si>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</si>
  <si>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</si>
  <si>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</si>
  <si>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</si>
  <si>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</si>
  <si>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</si>
  <si>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</si>
  <si>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</si>
  <si>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</si>
  <si>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</si>
  <si>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</si>
  <si>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</si>
  <si>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</si>
  <si>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</si>
  <si>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</si>
  <si>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</si>
  <si>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</si>
  <si>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</si>
  <si>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</si>
  <si>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</si>
  <si>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</si>
  <si>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</si>
  <si>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</si>
  <si>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</si>
  <si>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</si>
  <si>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</si>
  <si>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</si>
  <si>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</si>
  <si>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</si>
  <si>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</si>
  <si>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</si>
  <si>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</si>
  <si>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</si>
  <si>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</si>
  <si>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</si>
  <si>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</si>
  <si>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</si>
  <si>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</si>
  <si>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</si>
  <si>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</si>
  <si>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</si>
  <si>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</si>
  <si>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</si>
  <si>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</si>
  <si>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</si>
  <si>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</si>
  <si>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</si>
  <si>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</si>
  <si>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</si>
  <si>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</si>
  <si>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</si>
  <si>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</si>
  <si>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</si>
  <si>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</si>
  <si>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</si>
  <si>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</si>
  <si>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</si>
  <si>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</si>
  <si>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</si>
  <si>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</si>
  <si>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</si>
  <si>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</si>
  <si>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</si>
  <si>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</si>
  <si>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</si>
  <si>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</si>
  <si>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</si>
  <si>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</si>
  <si>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</si>
  <si>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</si>
  <si>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</si>
  <si>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</si>
  <si>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</si>
  <si>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</si>
  <si>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</si>
  <si>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</si>
  <si>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</si>
  <si>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</si>
  <si>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</si>
  <si>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</si>
  <si>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</si>
  <si>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</si>
  <si>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</si>
  <si>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</si>
  <si>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</si>
  <si>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</si>
  <si>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</si>
  <si>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</si>
  <si>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</si>
  <si>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</si>
  <si>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</si>
  <si>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</si>
  <si>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</si>
  <si>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</si>
  <si>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</si>
  <si>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</si>
  <si>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</si>
  <si>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</si>
  <si>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</si>
  <si>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</si>
  <si>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</si>
  <si>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</si>
  <si>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</si>
  <si>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</si>
  <si>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</si>
  <si>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</si>
  <si>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</si>
  <si>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</si>
  <si>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</si>
  <si>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</si>
  <si>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</si>
  <si>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</si>
  <si>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</si>
  <si>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</si>
  <si>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</si>
  <si>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</si>
  <si>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</si>
  <si>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</si>
  <si>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</si>
  <si>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</si>
  <si>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</si>
  <si>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</si>
  <si>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</si>
  <si>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</si>
  <si>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</si>
  <si>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</si>
  <si>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</si>
  <si>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</si>
  <si>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</si>
  <si>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</si>
  <si>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</si>
  <si>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</si>
  <si>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</si>
  <si>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</si>
  <si>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</si>
  <si>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</si>
  <si>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</si>
  <si>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</si>
  <si>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</si>
  <si>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</si>
  <si>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</si>
  <si>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</si>
  <si>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</si>
  <si>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</si>
  <si>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</si>
  <si>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</si>
  <si>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</si>
  <si>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</si>
  <si>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</si>
  <si>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</si>
  <si>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</si>
  <si>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</si>
  <si>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</si>
  <si>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</si>
  <si>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</si>
  <si>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</si>
  <si>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</si>
  <si>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</si>
  <si>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</si>
  <si>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</si>
  <si>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</si>
  <si>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</si>
  <si>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</si>
  <si>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</si>
  <si>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</si>
  <si>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</si>
  <si>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</si>
  <si>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</si>
  <si>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</si>
  <si>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</si>
  <si>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</si>
  <si>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</si>
  <si>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</si>
  <si>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</si>
  <si>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</si>
  <si>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</si>
  <si>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</si>
  <si>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</si>
  <si>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</si>
  <si>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</si>
  <si>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</si>
  <si>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</si>
  <si>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</si>
  <si>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</si>
  <si>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</si>
  <si>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</si>
  <si>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</si>
  <si>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</si>
  <si>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</si>
  <si>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</si>
  <si>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</si>
  <si>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</si>
  <si>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</si>
  <si>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</si>
  <si>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</si>
  <si>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</si>
  <si>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</si>
  <si>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</si>
  <si>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</si>
  <si>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</si>
  <si>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</si>
  <si>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</si>
  <si>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</si>
  <si>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</si>
  <si>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</si>
  <si>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</si>
  <si>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</si>
  <si>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</si>
  <si>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</si>
  <si>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</si>
  <si>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</si>
  <si>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</si>
  <si>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</si>
  <si>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</si>
  <si>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</si>
  <si>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</si>
  <si>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</si>
  <si>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</si>
  <si>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</si>
  <si>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</si>
  <si>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</si>
  <si>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</si>
  <si>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</si>
  <si>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</si>
  <si>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</si>
  <si>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</si>
  <si>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</si>
  <si>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</si>
  <si>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</si>
  <si>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</si>
  <si>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</si>
  <si>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</si>
  <si>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</si>
  <si>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</si>
  <si>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</si>
  <si>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</si>
  <si>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</si>
  <si>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</si>
  <si>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</si>
  <si>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</si>
  <si>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</si>
  <si>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</si>
  <si>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</si>
  <si>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</si>
  <si>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</si>
  <si>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</si>
  <si>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</si>
  <si>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</si>
  <si>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</si>
  <si>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</si>
  <si>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</si>
  <si>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</si>
  <si>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</si>
  <si>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</si>
  <si>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</si>
  <si>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</si>
  <si>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</si>
  <si>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</si>
  <si>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</si>
  <si>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</si>
  <si>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</si>
  <si>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</si>
  <si>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</si>
  <si>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</si>
  <si>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</si>
  <si>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</si>
  <si>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</si>
  <si>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</si>
  <si>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</si>
  <si>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</si>
  <si>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</si>
  <si>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</si>
  <si>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</si>
  <si>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</si>
  <si>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</si>
  <si>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</si>
  <si>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</si>
  <si>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</si>
  <si>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</si>
  <si>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</si>
  <si>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</si>
  <si>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</si>
  <si>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</si>
  <si>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</si>
  <si>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</si>
  <si>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</si>
  <si>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</si>
  <si>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</si>
  <si>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</si>
  <si>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</si>
  <si>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</si>
  <si>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</si>
  <si>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</si>
  <si>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</si>
  <si>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</si>
  <si>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</si>
  <si>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</si>
  <si>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</si>
  <si>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</si>
  <si>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</si>
  <si>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</si>
  <si>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</si>
  <si>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</si>
  <si>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</si>
  <si>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</si>
  <si>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</si>
  <si>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</si>
  <si>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</si>
  <si>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</si>
  <si>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</si>
  <si>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</si>
  <si>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</si>
  <si>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</si>
  <si>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</si>
  <si>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</si>
  <si>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</si>
  <si>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</si>
  <si>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</si>
  <si>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</si>
  <si>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</si>
  <si>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</si>
  <si>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</si>
  <si>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</si>
  <si>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</si>
  <si>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</si>
  <si>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</si>
  <si>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</si>
  <si>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</si>
  <si>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</si>
  <si>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</si>
  <si>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</si>
  <si>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</si>
  <si>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</si>
  <si>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</si>
  <si>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</si>
  <si>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</si>
  <si>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</si>
  <si>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</si>
  <si>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</si>
  <si>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</si>
  <si>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</si>
  <si>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</si>
  <si>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</si>
  <si>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</si>
  <si>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</si>
  <si>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</si>
  <si>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</si>
  <si>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</si>
  <si>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</si>
  <si>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</si>
  <si>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</si>
  <si>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</si>
  <si>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</si>
  <si>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</si>
  <si>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</si>
  <si>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</si>
  <si>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</si>
  <si>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</si>
  <si>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</si>
  <si>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</si>
  <si>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</si>
  <si>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</si>
  <si>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</si>
  <si>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</si>
  <si>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</si>
  <si>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</si>
  <si>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</si>
  <si>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</si>
  <si>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</si>
  <si>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</si>
  <si>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</si>
  <si>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</si>
  <si>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</si>
  <si>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</si>
  <si>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</si>
  <si>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</si>
  <si>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</si>
  <si>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</si>
  <si>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</si>
  <si>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</si>
  <si>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</si>
  <si>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</si>
  <si>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</si>
  <si>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</si>
  <si>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</si>
  <si>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</si>
  <si>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</si>
  <si>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</si>
  <si>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</si>
  <si>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</si>
  <si>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</si>
  <si>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</si>
  <si>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</si>
  <si>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</si>
  <si>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</si>
  <si>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</si>
  <si>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</si>
  <si>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</si>
  <si>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</si>
  <si>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</si>
  <si>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</si>
  <si>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</si>
  <si>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</si>
  <si>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</si>
  <si>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</si>
  <si>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</si>
  <si>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</si>
  <si>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</si>
  <si>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</si>
  <si>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</si>
  <si>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</si>
  <si>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</si>
  <si>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</si>
  <si>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</si>
  <si>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</si>
  <si>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</si>
  <si>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</si>
  <si>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</si>
  <si>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</si>
  <si>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</si>
  <si>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</si>
  <si>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</si>
  <si>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</si>
  <si>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</si>
  <si>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</si>
  <si>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</si>
  <si>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</si>
  <si>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</si>
  <si>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</si>
  <si>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</si>
  <si>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</si>
  <si>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</si>
  <si>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</si>
  <si>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</si>
  <si>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</si>
  <si>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</si>
  <si>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</si>
  <si>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</si>
  <si>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</si>
  <si>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</si>
  <si>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</si>
  <si>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</si>
  <si>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</si>
  <si>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</si>
  <si>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</si>
  <si>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</si>
  <si>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</si>
  <si>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</si>
  <si>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</si>
  <si>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</si>
  <si>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</si>
  <si>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</si>
  <si>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</si>
  <si>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</si>
  <si>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</si>
  <si>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</si>
  <si>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</si>
  <si>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</si>
  <si>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</si>
  <si>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</si>
  <si>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</si>
  <si>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</si>
  <si>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</si>
  <si>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</si>
  <si>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</si>
  <si>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</si>
  <si>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</si>
  <si>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</si>
  <si>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</si>
  <si>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</si>
  <si>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</si>
  <si>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</si>
  <si>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</si>
  <si>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</si>
  <si>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</si>
  <si>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</si>
  <si>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</si>
  <si>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</si>
  <si>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</si>
  <si>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</si>
  <si>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</si>
  <si>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</si>
  <si>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</si>
  <si>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</si>
  <si>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</si>
  <si>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</si>
  <si>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</si>
  <si>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</si>
  <si>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</si>
  <si>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</si>
  <si>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</si>
  <si>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</si>
  <si>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</si>
  <si>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</si>
  <si>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</si>
  <si>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</si>
  <si>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</si>
  <si>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</si>
  <si>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</si>
  <si>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</si>
  <si>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</si>
  <si>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</si>
  <si>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</si>
  <si>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</si>
  <si>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</si>
  <si>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</si>
  <si>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</si>
  <si>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</si>
  <si>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</si>
  <si>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</si>
  <si>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</si>
  <si>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</si>
  <si>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</si>
  <si>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</si>
  <si>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</si>
  <si>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</si>
  <si>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</si>
  <si>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</si>
  <si>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</si>
  <si>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</si>
  <si>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</si>
  <si>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</si>
  <si>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</si>
  <si>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</si>
  <si>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</si>
  <si>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</si>
  <si>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</si>
  <si>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</si>
  <si>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</si>
  <si>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</si>
  <si>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</si>
  <si>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</si>
  <si>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</si>
  <si>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</si>
  <si>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</si>
  <si>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</si>
  <si>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</si>
  <si>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</si>
  <si>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</si>
  <si>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</si>
  <si>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</si>
  <si>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</si>
  <si>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</si>
  <si>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</si>
  <si>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</si>
  <si>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</si>
  <si>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</si>
  <si>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</si>
  <si>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</si>
  <si>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</si>
  <si>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</si>
  <si>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</si>
  <si>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</si>
  <si>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</si>
  <si>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</si>
  <si>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</si>
  <si>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</si>
  <si>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</si>
  <si>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</si>
  <si>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</si>
  <si>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</si>
  <si>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</si>
  <si>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</si>
  <si>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</si>
  <si>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</si>
  <si>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</si>
  <si>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</si>
  <si>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</si>
  <si>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</si>
  <si>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</si>
  <si>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</si>
  <si>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</si>
  <si>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</si>
  <si>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</si>
  <si>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</si>
  <si>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</si>
  <si>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</si>
  <si>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</si>
  <si>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</si>
  <si>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</si>
  <si>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</si>
  <si>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</si>
  <si>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</si>
  <si>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</si>
  <si>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</si>
  <si>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</si>
  <si>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</si>
  <si>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</si>
  <si>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</si>
  <si>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</si>
  <si>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</si>
  <si>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</si>
  <si>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</si>
  <si>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</si>
  <si>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</si>
  <si>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</si>
  <si>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</si>
  <si>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</si>
  <si>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</si>
  <si>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</si>
  <si>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</si>
  <si>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</si>
  <si>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</si>
  <si>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</si>
  <si>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</si>
  <si>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</si>
  <si>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</si>
  <si>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</si>
  <si>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</si>
  <si>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</si>
  <si>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</si>
  <si>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</si>
  <si>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</si>
  <si>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</si>
  <si>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</si>
  <si>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</si>
  <si>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</si>
  <si>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</si>
  <si>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</si>
  <si>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</si>
  <si>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</si>
  <si>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</si>
  <si>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</si>
  <si>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</si>
  <si>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</si>
  <si>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</si>
  <si>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</si>
  <si>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</si>
  <si>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</si>
  <si>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</si>
  <si>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</si>
  <si>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</si>
  <si>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</si>
  <si>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</si>
  <si>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</si>
  <si>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</si>
  <si>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</si>
  <si>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</si>
  <si>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</si>
  <si>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</si>
  <si>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</si>
  <si>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</si>
  <si>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</si>
  <si>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</si>
  <si>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</si>
  <si>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</si>
  <si>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</si>
  <si>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</si>
  <si>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</si>
  <si>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</si>
  <si>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</si>
  <si>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</si>
  <si>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</si>
  <si>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</si>
  <si>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</si>
  <si>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</si>
  <si>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</si>
  <si>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</si>
  <si>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</si>
  <si>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</si>
  <si>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</si>
  <si>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</si>
  <si>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</si>
  <si>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</si>
  <si>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</si>
  <si>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</si>
  <si>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</si>
  <si>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</si>
  <si>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</si>
  <si>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</si>
  <si>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</si>
  <si>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</si>
  <si>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</si>
  <si>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</si>
  <si>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</si>
  <si>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</si>
  <si>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</si>
  <si>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</si>
  <si>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</si>
  <si>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</si>
  <si>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</si>
  <si>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</si>
  <si>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</si>
  <si>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</si>
  <si>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</si>
  <si>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</si>
  <si>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</si>
  <si>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</si>
  <si>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</si>
  <si>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</si>
  <si>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</si>
  <si>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</si>
  <si>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</si>
  <si>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</si>
  <si>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</si>
  <si>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</si>
  <si>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</si>
  <si>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</si>
  <si>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</si>
  <si>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</si>
  <si>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</si>
  <si>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</si>
  <si>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</si>
  <si>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</si>
  <si>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</si>
  <si>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</si>
  <si>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</si>
  <si>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</si>
  <si>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</si>
  <si>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</si>
  <si>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</si>
  <si>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</si>
  <si>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</si>
  <si>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</si>
  <si>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</si>
  <si>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</si>
  <si>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</si>
  <si>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</si>
  <si>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</si>
  <si>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</si>
  <si>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</si>
  <si>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</si>
  <si>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</si>
  <si>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</si>
  <si>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</si>
  <si>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</si>
  <si>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</si>
  <si>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</si>
  <si>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</si>
  <si>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</si>
  <si>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</si>
  <si>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</si>
  <si>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</si>
  <si>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</si>
  <si>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</si>
  <si>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</si>
  <si>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</si>
  <si>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</si>
  <si>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</si>
  <si>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</si>
  <si>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</si>
  <si>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</si>
  <si>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</si>
  <si>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</si>
  <si>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</si>
  <si>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</si>
  <si>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</si>
  <si>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</si>
  <si>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</si>
  <si>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</si>
  <si>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</si>
  <si>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</si>
  <si>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</si>
  <si>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</si>
  <si>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</si>
  <si>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</si>
  <si>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</si>
  <si>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</si>
  <si>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</si>
  <si>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</si>
  <si>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</si>
  <si>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</si>
  <si>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</si>
  <si>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</si>
  <si>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</si>
  <si>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</si>
  <si>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</si>
  <si>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</si>
  <si>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</si>
  <si>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</si>
  <si>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</si>
  <si>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</si>
  <si>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</si>
  <si>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</si>
  <si>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</si>
  <si>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</si>
  <si>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</si>
  <si>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</si>
  <si>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</si>
  <si>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</si>
  <si>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</si>
  <si>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</si>
  <si>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</si>
  <si>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</si>
  <si>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</si>
  <si>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</si>
  <si>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</si>
  <si>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</si>
  <si>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</si>
  <si>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</si>
  <si>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</si>
  <si>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</si>
  <si>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</si>
  <si>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</si>
  <si>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</si>
  <si>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</si>
  <si>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</si>
  <si>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</si>
  <si>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</si>
  <si>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</si>
  <si>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</si>
  <si>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</si>
  <si>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</si>
  <si>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</si>
  <si>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</si>
  <si>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</si>
  <si>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</si>
  <si>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</si>
  <si>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</si>
  <si>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</si>
  <si>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</si>
  <si>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</si>
  <si>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</si>
  <si>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</si>
  <si>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</si>
  <si>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</si>
  <si>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</si>
  <si>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</si>
  <si>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</si>
  <si>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</si>
  <si>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</si>
  <si>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</si>
  <si>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</si>
  <si>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</si>
  <si>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</si>
  <si>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</si>
  <si>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</si>
  <si>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</si>
  <si>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</si>
  <si>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</si>
  <si>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</si>
  <si>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</si>
  <si>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</si>
  <si>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</si>
  <si>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</si>
  <si>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</si>
  <si>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</si>
  <si>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</si>
  <si>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</si>
  <si>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</si>
  <si>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</si>
  <si>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</si>
  <si>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</si>
  <si>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</si>
  <si>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</si>
  <si>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</si>
  <si>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</si>
  <si>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</si>
  <si>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</si>
  <si>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</si>
  <si>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</si>
  <si>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</si>
  <si>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</si>
  <si>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</si>
  <si>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</si>
  <si>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</si>
  <si>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</si>
  <si>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</si>
  <si>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</si>
  <si>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</si>
  <si>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</si>
  <si>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</si>
  <si>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</si>
  <si>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</si>
  <si>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</si>
  <si>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</si>
  <si>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</si>
  <si>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</si>
  <si>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</si>
  <si>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</si>
  <si>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</si>
  <si>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</si>
  <si>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</si>
  <si>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</si>
  <si>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</si>
  <si>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</si>
  <si>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</si>
  <si>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</si>
  <si>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</si>
  <si>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</si>
  <si>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</si>
  <si>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</si>
  <si>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</si>
  <si>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</si>
  <si>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</si>
  <si>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</si>
  <si>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</si>
  <si>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</si>
  <si>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</si>
  <si>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</si>
  <si>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</si>
  <si>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</si>
  <si>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</si>
  <si>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</si>
  <si>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</si>
  <si>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</si>
  <si>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</si>
  <si>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</si>
  <si>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</si>
  <si>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</si>
  <si>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</si>
  <si>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</si>
  <si>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</si>
  <si>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</si>
  <si>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</si>
  <si>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</si>
  <si>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</si>
  <si>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</si>
  <si>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</si>
  <si>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</si>
  <si>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</si>
  <si>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</si>
  <si>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</si>
  <si>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</si>
  <si>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</si>
  <si>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</si>
  <si>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</si>
  <si>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</si>
  <si>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</si>
  <si>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</si>
  <si>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</si>
  <si>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</si>
  <si>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</si>
  <si>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</si>
  <si>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</si>
  <si>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</si>
  <si>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</si>
  <si>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</si>
  <si>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</si>
  <si>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</si>
  <si>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</si>
  <si>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</si>
  <si>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</si>
  <si>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</si>
  <si>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</si>
  <si>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</si>
  <si>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</si>
  <si>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</si>
  <si>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</si>
  <si>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</si>
  <si>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</si>
  <si>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</si>
  <si>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</si>
  <si>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</si>
  <si>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</si>
  <si>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</si>
  <si>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</si>
  <si>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</si>
  <si>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</si>
  <si>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</si>
  <si>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</si>
  <si>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</si>
  <si>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</si>
  <si>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</si>
  <si>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</si>
  <si>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</si>
  <si>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</si>
  <si>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</si>
  <si>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</si>
  <si>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</si>
  <si>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</si>
  <si>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</si>
  <si>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</si>
  <si>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</si>
  <si>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</si>
  <si>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</si>
  <si>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</si>
  <si>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</si>
  <si>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</si>
  <si>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</si>
  <si>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</si>
  <si>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</si>
  <si>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</si>
  <si>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</si>
  <si>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</si>
  <si>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</si>
  <si>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</si>
  <si>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</si>
  <si>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</si>
  <si>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</si>
  <si>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</si>
  <si>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</si>
  <si>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</si>
  <si>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</si>
  <si>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</si>
  <si>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</si>
  <si>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</si>
  <si>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</si>
  <si>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</si>
  <si>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</si>
  <si>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</si>
  <si>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</si>
  <si>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</si>
  <si>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</si>
  <si>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</si>
  <si>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</si>
  <si>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</si>
  <si>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</si>
  <si>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</si>
  <si>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</si>
  <si>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</si>
  <si>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</si>
  <si>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</si>
  <si>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</si>
  <si>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</si>
  <si>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</si>
  <si>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</si>
  <si>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</si>
  <si>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</si>
  <si>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</si>
  <si>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</si>
  <si>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</si>
  <si>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</si>
  <si>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</si>
  <si>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</si>
  <si>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</si>
  <si>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</si>
  <si>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</si>
  <si>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</si>
  <si>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</si>
  <si>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</si>
  <si>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</si>
  <si>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</si>
  <si>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</si>
  <si>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</si>
  <si>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</si>
  <si>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</si>
  <si>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</si>
  <si>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</si>
  <si>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</si>
  <si>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</si>
  <si>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</si>
  <si>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</si>
  <si>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</si>
  <si>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</si>
  <si>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</si>
  <si>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</si>
  <si>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</si>
  <si>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</si>
  <si>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</si>
  <si>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</si>
  <si>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</si>
  <si>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</si>
  <si>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</si>
  <si>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</si>
  <si>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</si>
  <si>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</si>
  <si>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</si>
  <si>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</si>
  <si>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</si>
  <si>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</si>
  <si>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</si>
  <si>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</si>
  <si>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</si>
  <si>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</si>
  <si>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</si>
  <si>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</si>
  <si>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</si>
  <si>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</si>
  <si>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</si>
  <si>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</si>
  <si>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</si>
  <si>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</si>
  <si>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</si>
  <si>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</si>
  <si>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</si>
  <si>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</si>
  <si>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</si>
  <si>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</si>
  <si>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</si>
  <si>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</si>
  <si>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</si>
  <si>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</si>
  <si>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</si>
  <si>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</si>
  <si>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</si>
  <si>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</si>
  <si>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</si>
  <si>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</si>
  <si>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</si>
  <si>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</si>
  <si>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</si>
  <si>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</si>
  <si>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</si>
  <si>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</si>
  <si>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</si>
  <si>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</si>
  <si>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</si>
  <si>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</si>
  <si>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</si>
  <si>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</si>
  <si>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</si>
  <si>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</si>
  <si>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</si>
  <si>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</si>
  <si>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</si>
  <si>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</si>
  <si>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</si>
  <si>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</si>
  <si>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</si>
  <si>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</si>
  <si>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</si>
  <si>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</si>
  <si>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</si>
  <si>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</si>
  <si>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</si>
  <si>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</si>
  <si>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</si>
  <si>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</si>
  <si>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</si>
  <si>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</si>
  <si>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</si>
  <si>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</si>
  <si>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</si>
  <si>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</si>
  <si>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</si>
  <si>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</si>
  <si>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</si>
  <si>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</si>
  <si>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</si>
  <si>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</si>
  <si>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</si>
  <si>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</si>
  <si>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</si>
  <si>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</si>
  <si>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</si>
  <si>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</si>
  <si>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</si>
  <si>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</si>
  <si>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</si>
  <si>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</si>
  <si>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</si>
  <si>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</si>
  <si>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</si>
  <si>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</si>
  <si>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</si>
  <si>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</si>
  <si>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</si>
  <si>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</si>
  <si>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</si>
  <si>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</si>
  <si>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</si>
  <si>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</si>
  <si>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</si>
  <si>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</si>
  <si>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</si>
  <si>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</si>
  <si>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</si>
  <si>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</si>
  <si>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</si>
  <si>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</si>
  <si>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</si>
  <si>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</si>
  <si>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</si>
  <si>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</si>
  <si>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</si>
  <si>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</si>
  <si>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</si>
  <si>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</si>
  <si>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</si>
  <si>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</si>
  <si>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</si>
  <si>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</si>
  <si>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</si>
  <si>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</si>
  <si>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</si>
  <si>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</si>
  <si>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</si>
  <si>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</si>
  <si>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</si>
  <si>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</si>
  <si>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</si>
  <si>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</si>
  <si>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</si>
  <si>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</si>
  <si>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</si>
  <si>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</si>
  <si>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</si>
  <si>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</si>
  <si>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</si>
  <si>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</si>
  <si>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</si>
  <si>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</si>
  <si>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</si>
  <si>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</si>
  <si>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</si>
  <si>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</si>
  <si>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</si>
  <si>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</si>
  <si>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</si>
  <si>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</si>
  <si>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</si>
  <si>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</si>
  <si>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</si>
  <si>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</si>
  <si>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</si>
  <si>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</si>
  <si>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</si>
  <si>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</si>
  <si>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</si>
  <si>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</si>
  <si>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</si>
  <si>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</si>
  <si>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</si>
  <si>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</si>
  <si>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</si>
  <si>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</si>
  <si>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</si>
  <si>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</si>
  <si>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</si>
  <si>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</si>
  <si>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</si>
  <si>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</si>
  <si>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</si>
  <si>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</si>
  <si>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</si>
  <si>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</si>
  <si>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</si>
  <si>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</si>
  <si>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</si>
  <si>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</si>
  <si>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</si>
  <si>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</si>
  <si>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</si>
  <si>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</si>
  <si>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</si>
  <si>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</si>
  <si>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</si>
  <si>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</si>
  <si>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</si>
  <si>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</si>
  <si>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</si>
  <si>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</si>
  <si>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</si>
  <si>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</si>
  <si>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</si>
  <si>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</si>
  <si>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</si>
  <si>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</si>
  <si>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</si>
  <si>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</si>
  <si>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</si>
  <si>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</si>
  <si>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</si>
  <si>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</si>
  <si>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</si>
  <si>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</si>
  <si>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</si>
  <si>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</si>
  <si>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</si>
  <si>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</si>
  <si>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</si>
  <si>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</si>
  <si>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</si>
  <si>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</si>
  <si>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</si>
  <si>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</si>
  <si>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</si>
  <si>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</si>
  <si>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</si>
  <si>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</si>
  <si>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</si>
  <si>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</si>
  <si>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</si>
  <si>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</si>
  <si>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</si>
  <si>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</si>
  <si>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</si>
  <si>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</si>
  <si>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</si>
  <si>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</si>
  <si>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</si>
  <si>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</si>
  <si>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</si>
  <si>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</si>
  <si>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</si>
  <si>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</si>
  <si>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</si>
  <si>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</si>
  <si>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</si>
  <si>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</si>
  <si>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</si>
  <si>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</si>
  <si>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</si>
  <si>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</si>
  <si>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</si>
  <si>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</si>
  <si>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</si>
  <si>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</si>
  <si>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</si>
  <si>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</si>
  <si>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</si>
  <si>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</si>
  <si>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</si>
  <si>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</si>
  <si>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</si>
  <si>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</si>
  <si>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</si>
  <si>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</si>
  <si>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</si>
  <si>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</si>
  <si>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</si>
  <si>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</si>
  <si>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</si>
  <si>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</si>
  <si>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</si>
  <si>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</si>
  <si>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</si>
  <si>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</si>
  <si>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</si>
  <si>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</si>
  <si>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</si>
  <si>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</si>
  <si>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</si>
  <si>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</si>
  <si>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</si>
  <si>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</si>
  <si>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</si>
  <si>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</si>
  <si>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</si>
  <si>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</si>
  <si>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</si>
  <si>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</si>
  <si>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</si>
  <si>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</si>
  <si>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</si>
  <si>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</si>
  <si>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</si>
  <si>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</si>
  <si>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</si>
  <si>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</si>
  <si>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</si>
  <si>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</si>
  <si>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</si>
  <si>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</si>
  <si>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</si>
  <si>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</si>
  <si>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</si>
  <si>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</si>
  <si>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</si>
  <si>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</si>
  <si>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</si>
  <si>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</si>
  <si>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</si>
  <si>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</si>
  <si>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</si>
  <si>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</si>
  <si>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</si>
  <si>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</si>
  <si>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</si>
  <si>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</si>
  <si>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</si>
  <si>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</si>
  <si>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</si>
  <si>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</si>
  <si>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</si>
  <si>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</si>
  <si>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</si>
  <si>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</si>
  <si>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</si>
  <si>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</si>
  <si>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</si>
  <si>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</si>
  <si>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</si>
  <si>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</si>
  <si>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</si>
  <si>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</si>
  <si>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</si>
  <si>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</si>
  <si>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</si>
  <si>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</si>
  <si>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</si>
  <si>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</si>
  <si>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</si>
  <si>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</si>
  <si>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</si>
  <si>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</si>
  <si>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</si>
  <si>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</si>
  <si>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</si>
  <si>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</si>
  <si>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</si>
  <si>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</si>
  <si>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</si>
  <si>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</si>
  <si>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</si>
  <si>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</si>
  <si>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</si>
  <si>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</si>
  <si>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</si>
  <si>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</si>
  <si>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</si>
  <si>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</si>
  <si>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</si>
  <si>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</si>
  <si>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</si>
  <si>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</si>
  <si>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</si>
  <si>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</si>
  <si>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</si>
  <si>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</si>
  <si>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</si>
  <si>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</si>
  <si>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</si>
  <si>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</si>
  <si>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</si>
  <si>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</si>
  <si>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</si>
  <si>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</si>
  <si>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</si>
  <si>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</si>
  <si>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</si>
  <si>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</si>
  <si>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</si>
  <si>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</si>
  <si>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</si>
  <si>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</si>
  <si>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</si>
  <si>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</si>
  <si>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</si>
  <si>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</si>
  <si>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</si>
  <si>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</si>
  <si>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</si>
  <si>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</si>
  <si>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</si>
  <si>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</si>
  <si>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</si>
  <si>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</si>
  <si>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</si>
  <si>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</si>
  <si>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</si>
  <si>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</si>
  <si>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</si>
  <si>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</si>
  <si>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</si>
  <si>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</si>
  <si>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</si>
  <si>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</si>
  <si>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</si>
  <si>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</si>
  <si>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</si>
  <si>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</si>
  <si>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</si>
  <si>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</si>
  <si>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</si>
  <si>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</si>
  <si>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</si>
  <si>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</si>
  <si>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</si>
  <si>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</si>
  <si>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</si>
  <si>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</si>
  <si>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</si>
  <si>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</si>
  <si>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</si>
  <si>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</si>
  <si>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</si>
  <si>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</si>
  <si>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</si>
  <si>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</si>
  <si>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</si>
  <si>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</si>
  <si>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</si>
  <si>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</si>
  <si>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</si>
  <si>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</si>
  <si>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</si>
  <si>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</si>
  <si>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</si>
  <si>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</si>
  <si>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</si>
  <si>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</si>
  <si>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</si>
  <si>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</si>
  <si>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</si>
  <si>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</si>
  <si>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</si>
  <si>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</si>
  <si>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</si>
  <si>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</si>
  <si>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</si>
  <si>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</si>
  <si>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</si>
  <si>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</si>
  <si>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</si>
  <si>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</si>
  <si>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</si>
  <si>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</si>
  <si>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</si>
  <si>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</si>
  <si>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</si>
  <si>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</si>
  <si>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</si>
  <si>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</si>
  <si>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</si>
  <si>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</si>
  <si>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</si>
  <si>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</si>
  <si>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</si>
  <si>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</si>
  <si>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</si>
  <si>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</si>
  <si>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</si>
  <si>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</si>
  <si>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</si>
  <si>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</si>
  <si>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</si>
  <si>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</si>
  <si>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</si>
  <si>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</si>
  <si>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</si>
  <si>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</si>
  <si>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</si>
  <si>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</si>
  <si>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</si>
  <si>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</si>
  <si>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</si>
  <si>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</si>
  <si>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</si>
  <si>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</si>
  <si>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</si>
  <si>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</si>
  <si>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</si>
  <si>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</si>
  <si>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</si>
  <si>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</si>
  <si>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</si>
  <si>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</si>
  <si>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</si>
  <si>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</si>
  <si>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</si>
  <si>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</si>
  <si>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</si>
  <si>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</si>
  <si>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</si>
  <si>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</si>
  <si>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</si>
  <si>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</si>
  <si>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</si>
  <si>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</si>
  <si>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</si>
  <si>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</si>
  <si>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</si>
  <si>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</si>
  <si>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</si>
  <si>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</si>
  <si>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</si>
  <si>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</si>
  <si>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</si>
  <si>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</si>
  <si>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</si>
  <si>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</si>
  <si>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</si>
  <si>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</si>
  <si>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</si>
  <si>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</si>
  <si>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</si>
  <si>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</si>
  <si>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</si>
  <si>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</si>
  <si>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</si>
  <si>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</si>
  <si>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</si>
  <si>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</si>
  <si>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</si>
  <si>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</si>
  <si>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</si>
  <si>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</si>
  <si>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</si>
  <si>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</si>
  <si>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</si>
  <si>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</si>
  <si>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</si>
  <si>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</si>
  <si>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</si>
  <si>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</si>
  <si>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</si>
  <si>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</si>
  <si>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</si>
  <si>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</si>
  <si>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</si>
  <si>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</si>
  <si>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</si>
  <si>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</si>
  <si>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</si>
  <si>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</si>
  <si>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</si>
  <si>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</si>
  <si>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</si>
  <si>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</si>
  <si>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</si>
  <si>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</si>
  <si>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</si>
  <si>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</si>
  <si>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</si>
  <si>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</si>
  <si>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</si>
  <si>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</si>
  <si>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</si>
  <si>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</si>
  <si>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</si>
  <si>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</si>
  <si>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</si>
  <si>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</si>
  <si>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</si>
  <si>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</si>
  <si>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</si>
  <si>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</si>
  <si>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</si>
  <si>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</si>
  <si>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</si>
  <si>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</si>
  <si>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</si>
  <si>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</si>
  <si>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</si>
  <si>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</si>
  <si>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</si>
  <si>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</si>
  <si>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</si>
  <si>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</si>
  <si>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</si>
  <si>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</si>
  <si>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</si>
  <si>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</si>
  <si>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</si>
  <si>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</si>
  <si>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</si>
  <si>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</si>
  <si>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</si>
  <si>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</si>
  <si>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</si>
  <si>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</si>
  <si>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</si>
  <si>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</si>
  <si>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</si>
  <si>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</si>
  <si>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</si>
  <si>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</si>
  <si>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</si>
  <si>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</si>
  <si>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</si>
  <si>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</si>
  <si>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</si>
  <si>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</si>
  <si>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</si>
  <si>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</si>
  <si>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</si>
  <si>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</si>
  <si>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</si>
  <si>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</si>
  <si>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</si>
  <si>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</si>
  <si>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</si>
  <si>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</si>
  <si>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</si>
  <si>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</si>
  <si>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</si>
  <si>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</si>
  <si>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</si>
  <si>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</si>
  <si>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</si>
  <si>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</si>
  <si>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</si>
  <si>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</si>
  <si>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</si>
  <si>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</si>
  <si>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</si>
  <si>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</si>
  <si>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</si>
  <si>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</si>
  <si>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</si>
  <si>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</si>
  <si>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</si>
  <si>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</si>
  <si>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</si>
  <si>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</si>
  <si>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</si>
  <si>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</si>
  <si>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</si>
  <si>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</si>
  <si>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</si>
  <si>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</si>
  <si>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</si>
  <si>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</si>
  <si>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</si>
  <si>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</si>
  <si>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</si>
  <si>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</si>
  <si>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</si>
  <si>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</si>
  <si>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</si>
  <si>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</si>
  <si>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</si>
  <si>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</si>
  <si>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</si>
  <si>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</si>
  <si>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</si>
  <si>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</si>
  <si>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</si>
  <si>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</si>
  <si>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</si>
  <si>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</si>
  <si>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</si>
  <si>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</si>
  <si>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</si>
  <si>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</si>
  <si>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</si>
  <si>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</si>
  <si>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</si>
  <si>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</si>
  <si>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</si>
  <si>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</si>
  <si>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</si>
  <si>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</si>
  <si>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</si>
  <si>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</si>
  <si>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</si>
  <si>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</si>
  <si>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</si>
  <si>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</si>
  <si>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</si>
  <si>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</si>
  <si>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</si>
  <si>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</si>
  <si>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</si>
  <si>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</si>
  <si>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</si>
  <si>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</si>
  <si>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</si>
  <si>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</si>
  <si>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</si>
  <si>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</si>
  <si>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</si>
  <si>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</si>
  <si>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</si>
  <si>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</si>
  <si>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</si>
  <si>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</si>
  <si>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</si>
  <si>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</si>
  <si>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</si>
  <si>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</si>
  <si>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</si>
  <si>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</si>
  <si>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</si>
  <si>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</si>
  <si>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</si>
  <si>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</si>
  <si>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</si>
  <si>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</si>
  <si>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</si>
  <si>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</si>
  <si>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</si>
  <si>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</si>
  <si>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</si>
  <si>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</si>
  <si>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</si>
  <si>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</si>
  <si>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</si>
  <si>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</si>
  <si>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</si>
  <si>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</si>
  <si>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</si>
  <si>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</si>
  <si>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</si>
  <si>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</si>
  <si>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</si>
  <si>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</si>
  <si>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</si>
  <si>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</si>
  <si>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</si>
  <si>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</si>
  <si>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</si>
  <si>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</si>
  <si>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</si>
  <si>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</si>
  <si>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</si>
  <si>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</si>
  <si>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</si>
  <si>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</si>
  <si>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</si>
  <si>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</si>
  <si>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</si>
  <si>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</si>
  <si>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</si>
  <si>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</si>
  <si>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</si>
  <si>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</si>
  <si>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</si>
  <si>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</si>
  <si>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</si>
  <si>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</si>
  <si>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</si>
  <si>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</si>
  <si>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</si>
  <si>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</si>
  <si>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</si>
  <si>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</si>
  <si>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</si>
  <si>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</si>
  <si>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</si>
  <si>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</si>
  <si>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</si>
  <si>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</si>
  <si>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</si>
  <si>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</si>
  <si>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</si>
  <si>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</si>
  <si>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</si>
  <si>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</si>
  <si>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</si>
  <si>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</si>
  <si>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</si>
  <si>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</si>
  <si>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</si>
  <si>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</si>
  <si>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</si>
  <si>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</si>
  <si>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</si>
  <si>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</si>
  <si>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</si>
  <si>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</si>
  <si>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</si>
  <si>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</si>
  <si>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</si>
  <si>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</si>
  <si>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</si>
  <si>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</si>
  <si>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</si>
  <si>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</si>
  <si>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</si>
  <si>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</si>
  <si>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</si>
  <si>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</si>
  <si>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</si>
  <si>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</si>
  <si>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</si>
  <si>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</si>
  <si>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</si>
  <si>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</si>
  <si>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</si>
  <si>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</si>
  <si>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</si>
  <si>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</si>
  <si>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</si>
  <si>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</si>
  <si>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</si>
  <si>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</si>
  <si>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</si>
  <si>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</si>
  <si>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</si>
  <si>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</si>
  <si>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</si>
  <si>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</si>
  <si>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</si>
  <si>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</si>
  <si>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</si>
  <si>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</si>
  <si>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</si>
  <si>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</si>
  <si>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</si>
  <si>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</si>
  <si>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</si>
  <si>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</si>
  <si>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</si>
  <si>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</si>
  <si>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</si>
  <si>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</si>
  <si>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</si>
  <si>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</si>
  <si>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</si>
  <si>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</si>
  <si>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</si>
  <si>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</si>
  <si>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</si>
  <si>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</si>
  <si>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</si>
  <si>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</si>
  <si>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</si>
  <si>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</si>
  <si>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</si>
  <si>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</si>
  <si>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</si>
  <si>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</si>
  <si>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</si>
  <si>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</si>
  <si>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</si>
  <si>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</si>
  <si>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</si>
  <si>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</si>
  <si>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</si>
  <si>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</si>
  <si>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</si>
  <si>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</si>
  <si>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</si>
  <si>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</si>
  <si>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</si>
  <si>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</si>
  <si>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</si>
  <si>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</si>
  <si>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</si>
  <si>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</si>
  <si>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</si>
  <si>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</si>
  <si>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</si>
  <si>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</si>
  <si>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</si>
  <si>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</si>
  <si>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</si>
  <si>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</si>
  <si>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</si>
  <si>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</si>
  <si>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</si>
  <si>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</si>
  <si>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</si>
  <si>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</si>
  <si>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</si>
  <si>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</si>
  <si>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</si>
  <si>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</si>
  <si>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</si>
  <si>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</si>
  <si>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</si>
  <si>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</si>
  <si>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</si>
  <si>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</si>
  <si>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</si>
  <si>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</si>
  <si>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</si>
  <si>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</si>
  <si>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</si>
  <si>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</si>
  <si>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</si>
  <si>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</si>
  <si>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</si>
  <si>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</si>
  <si>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</si>
  <si>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</si>
  <si>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</si>
  <si>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</si>
  <si>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</si>
  <si>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</si>
  <si>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</si>
  <si>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</si>
  <si>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</si>
  <si>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</si>
  <si>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</si>
  <si>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</si>
  <si>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</si>
  <si>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</si>
  <si>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</si>
  <si>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</si>
  <si>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</si>
  <si>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</si>
  <si>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</si>
  <si>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</si>
  <si>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</si>
  <si>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</si>
  <si>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</si>
  <si>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</si>
  <si>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</si>
  <si>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</si>
  <si>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</si>
  <si>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</si>
  <si>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</si>
  <si>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</si>
  <si>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</si>
  <si>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</si>
  <si>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</si>
  <si>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</si>
  <si>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</si>
  <si>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</si>
  <si>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</si>
  <si>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</si>
  <si>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</si>
  <si>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</si>
  <si>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</si>
  <si>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</si>
  <si>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</si>
  <si>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</si>
  <si>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</si>
  <si>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</si>
  <si>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</si>
  <si>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</si>
  <si>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</si>
  <si>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</si>
  <si>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</si>
  <si>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</si>
  <si>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</si>
  <si>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</si>
  <si>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</si>
  <si>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</si>
  <si>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</si>
  <si>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</si>
  <si>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</si>
  <si>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</si>
  <si>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</si>
  <si>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</si>
  <si>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</si>
  <si>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</si>
  <si>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</si>
  <si>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</si>
  <si>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</si>
  <si>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</si>
  <si>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</si>
  <si>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</si>
  <si>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</si>
  <si>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</si>
  <si>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</si>
  <si>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</si>
  <si>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</si>
  <si>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</si>
  <si>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</si>
  <si>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</si>
  <si>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</si>
  <si>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</si>
  <si>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</si>
  <si>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</si>
  <si>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</si>
  <si>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</si>
  <si>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</si>
  <si>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</si>
  <si>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</si>
  <si>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</si>
  <si>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</si>
  <si>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</si>
  <si>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</si>
  <si>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</si>
  <si>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</si>
  <si>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</si>
  <si>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</si>
  <si>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</si>
  <si>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</si>
  <si>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</si>
  <si>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</si>
  <si>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</si>
  <si>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</si>
  <si>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</si>
  <si>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</si>
  <si>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</si>
  <si>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</si>
  <si>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</si>
  <si>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</si>
  <si>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</si>
  <si>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</si>
  <si>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</si>
  <si>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</si>
  <si>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</si>
  <si>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</si>
  <si>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</si>
  <si>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</si>
  <si>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</si>
  <si>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</si>
  <si>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</si>
  <si>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</si>
  <si>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</si>
  <si>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</si>
  <si>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</si>
  <si>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</si>
  <si>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</si>
  <si>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</si>
  <si>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</si>
  <si>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</si>
  <si>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</si>
  <si>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</si>
  <si>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</si>
  <si>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</si>
  <si>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</si>
  <si>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</si>
  <si>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</si>
  <si>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</si>
  <si>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</si>
  <si>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</si>
  <si>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</si>
  <si>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</si>
  <si>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</si>
  <si>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</si>
  <si>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</si>
  <si>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</si>
  <si>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</si>
  <si>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</si>
  <si>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</si>
  <si>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</si>
  <si>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</si>
  <si>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</si>
  <si>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</si>
  <si>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</si>
  <si>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</si>
  <si>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</si>
  <si>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</si>
  <si>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</si>
  <si>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</si>
  <si>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</si>
  <si>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</si>
  <si>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</si>
  <si>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</si>
  <si>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</si>
  <si>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</si>
  <si>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</si>
  <si>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</si>
  <si>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</si>
  <si>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</si>
  <si>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</si>
  <si>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</si>
  <si>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</si>
  <si>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</si>
  <si>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</si>
  <si>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</si>
  <si>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</si>
  <si>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</si>
  <si>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</si>
  <si>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</si>
  <si>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</si>
  <si>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</si>
  <si>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</si>
  <si>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</si>
  <si>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</si>
  <si>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</si>
  <si>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</si>
  <si>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</si>
  <si>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</si>
  <si>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</si>
  <si>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</si>
  <si>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</si>
  <si>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</si>
  <si>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</si>
  <si>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</si>
  <si>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</si>
  <si>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</si>
  <si>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</si>
  <si>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</si>
  <si>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</si>
  <si>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</si>
  <si>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</si>
  <si>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</si>
  <si>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</si>
  <si>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</si>
  <si>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</si>
  <si>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</si>
  <si>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</si>
  <si>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</si>
  <si>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</si>
  <si>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</si>
  <si>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</si>
  <si>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</si>
  <si>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</si>
  <si>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</si>
  <si>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</si>
  <si>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</si>
  <si>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</si>
  <si>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</si>
  <si>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</si>
  <si>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</si>
  <si>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</si>
  <si>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</si>
  <si>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</si>
  <si>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</si>
  <si>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</si>
  <si>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</si>
  <si>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</si>
  <si>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</si>
  <si>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</si>
  <si>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</si>
  <si>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</si>
  <si>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</si>
  <si>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</si>
  <si>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</si>
  <si>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</si>
  <si>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</si>
  <si>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</si>
  <si>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</si>
  <si>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</si>
  <si>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</si>
  <si>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</si>
  <si>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</si>
  <si>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</si>
  <si>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</si>
  <si>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</si>
  <si>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</si>
  <si>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</si>
  <si>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</si>
  <si>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</si>
  <si>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</si>
  <si>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</si>
  <si>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</si>
  <si>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</si>
  <si>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</si>
  <si>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</si>
  <si>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</si>
  <si>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</si>
  <si>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</si>
  <si>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</si>
  <si>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</si>
  <si>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</si>
  <si>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</si>
  <si>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</si>
  <si>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</si>
  <si>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</si>
  <si>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</si>
  <si>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</si>
  <si>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</si>
  <si>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</si>
  <si>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</si>
  <si>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</si>
  <si>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</si>
  <si>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</si>
  <si>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</si>
  <si>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</si>
  <si>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</si>
  <si>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</si>
  <si>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</si>
  <si>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</si>
  <si>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</si>
  <si>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</si>
  <si>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</si>
  <si>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</si>
  <si>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</si>
  <si>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</si>
  <si>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</si>
  <si>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</si>
  <si>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</si>
  <si>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</si>
  <si>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</si>
  <si>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</si>
  <si>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</si>
  <si>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</si>
  <si>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</si>
  <si>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</si>
  <si>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</si>
  <si>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</si>
  <si>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</si>
  <si>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</si>
  <si>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</si>
  <si>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</si>
  <si>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</si>
  <si>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</si>
  <si>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</si>
  <si>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</si>
  <si>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</si>
  <si>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</si>
  <si>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</si>
  <si>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</si>
  <si>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</si>
  <si>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</si>
  <si>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</si>
  <si>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</si>
  <si>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</si>
  <si>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</si>
  <si>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</si>
  <si>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</si>
  <si>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</si>
  <si>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</si>
  <si>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</si>
  <si>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</si>
  <si>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</si>
  <si>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</si>
  <si>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</si>
  <si>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</si>
  <si>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</si>
  <si>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</si>
  <si>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</si>
  <si>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</si>
  <si>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</si>
  <si>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</si>
  <si>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</si>
  <si>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</si>
  <si>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</si>
  <si>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</si>
  <si>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</si>
  <si>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</si>
  <si>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</si>
  <si>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</si>
  <si>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</si>
  <si>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</si>
  <si>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</si>
  <si>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</si>
  <si>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</si>
  <si>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</si>
  <si>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</si>
  <si>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</si>
  <si>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</si>
  <si>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</si>
  <si>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</si>
  <si>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</si>
  <si>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</si>
  <si>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</si>
  <si>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</si>
  <si>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</si>
  <si>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</si>
  <si>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</si>
  <si>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</si>
  <si>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</si>
  <si>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</si>
  <si>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</si>
  <si>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</si>
  <si>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</si>
  <si>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</si>
  <si>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</si>
  <si>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</si>
  <si>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</si>
  <si>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</si>
  <si>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</si>
  <si>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</si>
  <si>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</si>
  <si>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</si>
  <si>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</si>
  <si>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</si>
  <si>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</si>
  <si>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</si>
  <si>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</si>
  <si>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</si>
  <si>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</si>
  <si>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</si>
  <si>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</si>
  <si>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</si>
  <si>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</si>
  <si>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</si>
  <si>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</si>
  <si>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</si>
  <si>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</si>
  <si>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</si>
  <si>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</si>
  <si>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</si>
  <si>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</si>
  <si>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</si>
  <si>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</si>
  <si>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</si>
  <si>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</si>
  <si>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</si>
  <si>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</si>
  <si>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</si>
  <si>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</si>
  <si>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</si>
  <si>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</si>
  <si>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</si>
  <si>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</si>
  <si>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</si>
  <si>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</si>
  <si>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</si>
  <si>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</si>
  <si>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</si>
  <si>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</si>
  <si>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</si>
  <si>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</si>
  <si>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</si>
  <si>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</si>
  <si>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</si>
  <si>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</si>
  <si>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</si>
  <si>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</si>
  <si>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</si>
  <si>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</si>
  <si>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</si>
  <si>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</si>
  <si>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</si>
  <si>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</si>
  <si>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</si>
  <si>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</si>
  <si>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</si>
  <si>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</si>
  <si>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</si>
  <si>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</si>
  <si>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</si>
  <si>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</si>
  <si>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</si>
  <si>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</si>
  <si>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</si>
  <si>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</si>
  <si>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</si>
  <si>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</si>
  <si>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</si>
  <si>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</si>
  <si>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</si>
  <si>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</si>
  <si>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</si>
  <si>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</si>
  <si>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</si>
  <si>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</si>
  <si>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</si>
  <si>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</si>
  <si>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</si>
  <si>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</si>
  <si>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</si>
  <si>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</si>
  <si>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</si>
  <si>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</si>
  <si>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</si>
  <si>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</si>
  <si>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</si>
  <si>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</si>
  <si>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</si>
  <si>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</si>
  <si>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</si>
  <si>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</si>
  <si>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</si>
  <si>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</si>
  <si>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</si>
  <si>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</si>
  <si>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</si>
  <si>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</si>
  <si>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</si>
  <si>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</si>
  <si>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</si>
  <si>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</si>
  <si>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</si>
  <si>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</si>
  <si>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</si>
  <si>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</si>
  <si>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</si>
  <si>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</si>
  <si>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</si>
  <si>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</si>
  <si>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</si>
  <si>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</si>
  <si>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</si>
  <si>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</si>
  <si>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</si>
  <si>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</si>
  <si>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</si>
  <si>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</si>
  <si>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</si>
  <si>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</si>
  <si>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</si>
  <si>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</si>
  <si>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</si>
  <si>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</si>
  <si>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</si>
  <si>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</si>
  <si>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</si>
  <si>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</si>
  <si>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</si>
  <si>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</si>
  <si>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</si>
  <si>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</si>
  <si>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</si>
  <si>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</si>
  <si>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</si>
  <si>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</si>
  <si>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</si>
  <si>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</si>
  <si>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</si>
  <si>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</si>
  <si>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</si>
  <si>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</si>
  <si>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</si>
  <si>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</si>
  <si>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</si>
  <si>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</si>
  <si>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</si>
  <si>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</si>
  <si>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</si>
  <si>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</si>
  <si>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</si>
  <si>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</si>
  <si>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</si>
  <si>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</si>
  <si>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</si>
  <si>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</si>
  <si>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</si>
  <si>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</si>
  <si>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</si>
  <si>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</si>
  <si>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</si>
  <si>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</si>
  <si>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</si>
  <si>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</si>
  <si>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</si>
  <si>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</si>
  <si>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</si>
  <si>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</si>
  <si>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</si>
  <si>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</si>
  <si>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</si>
  <si>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</si>
  <si>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</si>
  <si>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</si>
  <si>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</si>
  <si>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</si>
  <si>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</si>
  <si>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</si>
  <si>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</si>
  <si>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</si>
  <si>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</si>
  <si>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</si>
  <si>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</si>
  <si>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</si>
  <si>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</si>
  <si>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</si>
  <si>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</si>
  <si>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</si>
  <si>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</si>
  <si>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</si>
  <si>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</si>
  <si>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</si>
  <si>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</si>
  <si>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</si>
  <si>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</si>
  <si>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</si>
  <si>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</si>
  <si>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</si>
  <si>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</si>
  <si>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</si>
  <si>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</si>
  <si>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</si>
  <si>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</si>
  <si>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</si>
  <si>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</si>
  <si>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</si>
  <si>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</si>
  <si>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</si>
  <si>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</si>
  <si>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</si>
  <si>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</si>
  <si>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</si>
  <si>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</si>
  <si>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</si>
  <si>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</si>
  <si>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</si>
  <si>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</si>
  <si>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</si>
  <si>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</si>
  <si>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</si>
  <si>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</si>
  <si>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</si>
  <si>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</si>
  <si>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</si>
  <si>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</si>
  <si>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</si>
  <si>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</si>
  <si>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</si>
  <si>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</si>
  <si>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</si>
  <si>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</si>
  <si>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</si>
  <si>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</si>
  <si>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</si>
  <si>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</si>
  <si>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</si>
  <si>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</si>
  <si>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</si>
  <si>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</si>
  <si>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</si>
  <si>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</si>
  <si>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</si>
  <si>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</si>
  <si>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</si>
  <si>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</si>
  <si>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</si>
  <si>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</si>
  <si>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</si>
  <si>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</si>
  <si>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</si>
  <si>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</si>
  <si>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</si>
  <si>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</si>
  <si>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</si>
  <si>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</si>
  <si>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</si>
  <si>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</si>
  <si>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</si>
  <si>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</si>
  <si>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</si>
  <si>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</si>
  <si>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</si>
  <si>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</si>
  <si>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</si>
  <si>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</si>
  <si>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</si>
  <si>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</si>
  <si>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</si>
  <si>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</si>
  <si>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</si>
  <si>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</si>
  <si>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</si>
  <si>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</si>
  <si>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</si>
  <si>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</si>
  <si>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</si>
  <si>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</si>
  <si>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</si>
  <si>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</si>
  <si>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</si>
  <si>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</si>
  <si>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</si>
  <si>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</si>
  <si>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</si>
  <si>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</si>
  <si>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</si>
  <si>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</si>
  <si>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</si>
  <si>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</si>
  <si>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</si>
  <si>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</si>
  <si>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</si>
  <si>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</si>
  <si>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</si>
  <si>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</si>
  <si>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</si>
  <si>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</si>
  <si>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</si>
  <si>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</si>
  <si>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</si>
  <si>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</si>
  <si>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</si>
  <si>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</si>
  <si>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</si>
  <si>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</si>
  <si>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</si>
  <si>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</si>
  <si>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</si>
  <si>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</si>
  <si>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</si>
  <si>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</si>
  <si>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</si>
  <si>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</si>
  <si>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</si>
  <si>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</si>
  <si>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</si>
  <si>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</si>
  <si>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</si>
  <si>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</si>
  <si>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</si>
  <si>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</si>
  <si>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</si>
  <si>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</si>
  <si>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</si>
  <si>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</si>
  <si>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</si>
  <si>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</si>
  <si>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</si>
  <si>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</si>
  <si>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</si>
  <si>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</si>
  <si>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</si>
  <si>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</si>
  <si>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</si>
  <si>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</si>
  <si>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</si>
  <si>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</si>
  <si>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</si>
  <si>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</si>
  <si>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</si>
  <si>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</si>
  <si>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</si>
  <si>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</si>
  <si>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</si>
  <si>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</si>
  <si>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</si>
  <si>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</si>
  <si>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</si>
  <si>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</si>
  <si>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</si>
  <si>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</si>
  <si>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</si>
  <si>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</si>
  <si>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</si>
  <si>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</si>
  <si>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</si>
  <si>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</si>
  <si>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</si>
  <si>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</si>
  <si>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</si>
  <si>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</si>
  <si>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</si>
  <si>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</si>
  <si>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</si>
  <si>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</si>
  <si>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</si>
  <si>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</si>
  <si>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</si>
  <si>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</si>
  <si>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</si>
  <si>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</si>
  <si>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</si>
  <si>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</si>
  <si>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</si>
  <si>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</si>
  <si>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</si>
  <si>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</si>
  <si>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</si>
  <si>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</si>
  <si>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</si>
  <si>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</si>
  <si>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</si>
  <si>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</si>
  <si>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</si>
  <si>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</si>
  <si>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</si>
  <si>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</si>
  <si>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</si>
  <si>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</si>
  <si>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</si>
  <si>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</si>
  <si>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</si>
  <si>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</si>
  <si>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</si>
  <si>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</si>
  <si>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</si>
  <si>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</si>
  <si>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</si>
  <si>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</si>
  <si>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</si>
  <si>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</si>
  <si>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</si>
  <si>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</si>
  <si>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</si>
  <si>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</si>
  <si>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</si>
  <si>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</si>
  <si>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</si>
  <si>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</si>
  <si>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</si>
  <si>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</si>
  <si>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</si>
  <si>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</si>
  <si>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</si>
  <si>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</si>
  <si>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</si>
  <si>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</si>
  <si>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</si>
  <si>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</si>
  <si>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</si>
  <si>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</si>
  <si>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</si>
  <si>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</si>
  <si>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</si>
  <si>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</si>
  <si>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</si>
  <si>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</si>
  <si>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</si>
  <si>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</si>
  <si>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</si>
  <si>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</si>
  <si>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</si>
  <si>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</si>
  <si>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</si>
  <si>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</si>
  <si>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</si>
  <si>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</si>
  <si>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</si>
  <si>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</si>
  <si>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</si>
  <si>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</si>
  <si>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</si>
  <si>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</si>
  <si>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</si>
  <si>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</si>
  <si>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</si>
  <si>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</si>
  <si>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</si>
  <si>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</si>
  <si>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</si>
  <si>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</si>
  <si>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</si>
  <si>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</si>
  <si>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</si>
  <si>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</si>
  <si>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</si>
  <si>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</si>
  <si>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</si>
  <si>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</si>
  <si>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</si>
  <si>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</si>
  <si>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</si>
  <si>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</si>
  <si>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</si>
  <si>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</si>
  <si>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</si>
  <si>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</si>
  <si>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</si>
  <si>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</si>
  <si>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</si>
  <si>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</si>
  <si>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</si>
  <si>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</si>
  <si>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</si>
  <si>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</si>
  <si>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</si>
  <si>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</si>
  <si>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</si>
  <si>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</si>
  <si>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</si>
  <si>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</si>
  <si>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</si>
  <si>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</si>
  <si>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</si>
  <si>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</si>
  <si>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</si>
  <si>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</si>
  <si>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</si>
  <si>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</si>
  <si>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</si>
  <si>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</si>
  <si>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</si>
  <si>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</si>
  <si>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</si>
  <si>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</si>
  <si>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</si>
  <si>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</si>
  <si>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</si>
  <si>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</si>
  <si>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</si>
  <si>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</si>
  <si>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</si>
  <si>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</si>
  <si>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</si>
  <si>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</si>
  <si>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</si>
  <si>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</si>
  <si>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</si>
  <si>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</si>
  <si>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</si>
  <si>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</si>
  <si>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</si>
  <si>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</si>
  <si>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</si>
  <si>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</si>
  <si>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</si>
  <si>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</si>
  <si>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</si>
  <si>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</si>
  <si>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</si>
  <si>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</si>
  <si>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</si>
  <si>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</si>
  <si>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</si>
  <si>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</si>
  <si>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</si>
  <si>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</si>
  <si>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</si>
  <si>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</si>
  <si>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</si>
  <si>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</si>
  <si>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</si>
  <si>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</si>
  <si>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</si>
  <si>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</si>
  <si>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</si>
  <si>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</si>
  <si>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</si>
  <si>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</si>
  <si>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</si>
  <si>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</si>
  <si>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</si>
  <si>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</si>
  <si>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</si>
  <si>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</si>
  <si>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</si>
  <si>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</si>
  <si>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</si>
  <si>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</si>
  <si>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</si>
  <si>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</si>
  <si>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</si>
  <si>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</si>
  <si>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</si>
  <si>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</si>
  <si>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</si>
  <si>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</si>
  <si>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</si>
  <si>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</si>
  <si>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</si>
  <si>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</si>
  <si>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</si>
  <si>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</si>
  <si>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</si>
  <si>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</si>
  <si>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</si>
  <si>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</si>
  <si>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</si>
  <si>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</si>
  <si>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</si>
  <si>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</si>
  <si>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</si>
  <si>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</si>
  <si>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</si>
  <si>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</si>
  <si>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</si>
  <si>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</si>
  <si>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</si>
  <si>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</si>
  <si>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</si>
  <si>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</si>
  <si>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</si>
  <si>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</si>
  <si>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</si>
  <si>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</si>
  <si>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</si>
  <si>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</si>
  <si>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</si>
  <si>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</si>
  <si>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</si>
  <si>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</si>
  <si>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</si>
  <si>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</si>
  <si>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</si>
  <si>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</si>
  <si>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</si>
  <si>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</si>
  <si>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</si>
  <si>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</si>
  <si>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</si>
  <si>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</si>
  <si>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</si>
  <si>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</si>
  <si>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</si>
  <si>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</si>
  <si>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</si>
  <si>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</si>
  <si>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</si>
  <si>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</si>
  <si>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</si>
  <si>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</si>
  <si>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</si>
  <si>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</si>
  <si>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</si>
  <si>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</si>
  <si>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</si>
  <si>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</si>
  <si>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</si>
  <si>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</si>
  <si>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</si>
  <si>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</si>
  <si>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</si>
  <si>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</si>
  <si>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</si>
  <si>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</si>
  <si>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</si>
  <si>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</si>
  <si>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</si>
  <si>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</si>
  <si>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</si>
  <si>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</si>
  <si>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</si>
  <si>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</si>
  <si>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</si>
  <si>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</si>
  <si>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</si>
  <si>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</si>
  <si>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</si>
  <si>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</si>
  <si>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</si>
  <si>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</si>
  <si>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</si>
  <si>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</si>
  <si>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</si>
  <si>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</si>
  <si>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</si>
  <si>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</si>
  <si>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</si>
  <si>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</si>
  <si>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</si>
  <si>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</si>
  <si>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</si>
  <si>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</si>
  <si>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</si>
  <si>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</si>
  <si>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</si>
  <si>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</si>
  <si>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</si>
  <si>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</si>
  <si>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</si>
  <si>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</si>
  <si>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</si>
  <si>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</si>
  <si>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</si>
  <si>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</si>
  <si>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</si>
  <si>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</si>
  <si>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</si>
  <si>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</si>
  <si>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</si>
  <si>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</si>
  <si>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</si>
  <si>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</si>
  <si>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</si>
  <si>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</si>
  <si>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</si>
  <si>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</si>
  <si>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</si>
  <si>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</si>
  <si>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</si>
  <si>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</si>
  <si>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</si>
  <si>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</si>
  <si>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</si>
  <si>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</si>
  <si>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</si>
  <si>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</si>
  <si>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</si>
  <si>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</si>
  <si>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</si>
  <si>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</si>
  <si>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</si>
  <si>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</si>
  <si>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</si>
  <si>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</si>
  <si>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</si>
  <si>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</si>
  <si>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</si>
  <si>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</si>
  <si>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</si>
  <si>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</si>
  <si>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</si>
  <si>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</si>
  <si>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</si>
  <si>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</si>
  <si>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</si>
  <si>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</si>
  <si>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</si>
  <si>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</si>
  <si>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</si>
  <si>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</si>
  <si>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</si>
  <si>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</si>
  <si>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</si>
  <si>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</si>
  <si>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</si>
  <si>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</si>
  <si>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</si>
  <si>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</si>
  <si>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</si>
  <si>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</si>
  <si>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</si>
  <si>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</si>
  <si>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</si>
  <si>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</si>
  <si>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</si>
  <si>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</si>
  <si>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</si>
  <si>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</si>
  <si>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</si>
  <si>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</si>
  <si>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</si>
  <si>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</si>
  <si>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</si>
  <si>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</si>
  <si>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</si>
  <si>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</si>
  <si>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</si>
  <si>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</si>
  <si>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</si>
  <si>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</si>
  <si>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</si>
  <si>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</si>
  <si>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</si>
  <si>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</si>
  <si>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</si>
  <si>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</si>
  <si>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</si>
  <si>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</si>
  <si>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</si>
  <si>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</si>
  <si>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</si>
  <si>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</si>
  <si>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</si>
  <si>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</si>
  <si>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</si>
  <si>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</si>
  <si>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</si>
  <si>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</si>
  <si>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</si>
  <si>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</si>
  <si>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</si>
  <si>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</si>
  <si>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</si>
  <si>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</si>
  <si>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</si>
  <si>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</si>
  <si>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</si>
  <si>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</si>
  <si>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</si>
  <si>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</si>
  <si>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</si>
  <si>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</si>
  <si>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</si>
  <si>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</si>
  <si>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</si>
  <si>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</si>
  <si>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</si>
  <si>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</si>
  <si>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</si>
  <si>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</si>
  <si>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</si>
  <si>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</si>
  <si>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</si>
  <si>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</si>
  <si>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</si>
  <si>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</si>
  <si>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</si>
  <si>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</si>
  <si>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</si>
  <si>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</si>
  <si>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</si>
  <si>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</si>
  <si>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</si>
  <si>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</si>
  <si>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</si>
  <si>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</si>
  <si>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</si>
  <si>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</si>
  <si>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</si>
  <si>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</si>
  <si>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</si>
  <si>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</si>
  <si>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</si>
  <si>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</si>
  <si>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</si>
  <si>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</si>
  <si>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</si>
  <si>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</si>
  <si>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</si>
  <si>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</si>
  <si>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</si>
  <si>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</si>
  <si>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</si>
  <si>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</si>
  <si>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</si>
  <si>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</si>
  <si>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</si>
  <si>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</si>
  <si>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</si>
  <si>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</si>
  <si>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</si>
  <si>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</si>
  <si>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</si>
  <si>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</si>
  <si>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</si>
  <si>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</si>
  <si>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</si>
  <si>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</si>
  <si>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</si>
  <si>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</si>
  <si>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</si>
  <si>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</si>
  <si>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</si>
  <si>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</si>
  <si>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</si>
  <si>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</si>
  <si>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</si>
  <si>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</si>
  <si>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</si>
  <si>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</si>
  <si>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</si>
  <si>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</si>
  <si>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</si>
  <si>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</si>
  <si>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</si>
  <si>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</si>
  <si>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</si>
  <si>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</si>
  <si>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</si>
  <si>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</si>
  <si>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</si>
  <si>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</si>
  <si>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</si>
  <si>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</si>
  <si>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</si>
  <si>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</si>
  <si>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</si>
  <si>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</si>
  <si>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</si>
  <si>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</si>
  <si>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</si>
  <si>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</si>
  <si>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</si>
  <si>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</si>
  <si>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</si>
  <si>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</si>
  <si>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</si>
  <si>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</si>
  <si>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</si>
  <si>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</si>
  <si>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</si>
  <si>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</si>
  <si>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</si>
  <si>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</si>
  <si>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</si>
  <si>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</si>
  <si>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</si>
  <si>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</si>
  <si>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</si>
  <si>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</si>
  <si>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</si>
  <si>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</si>
  <si>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</si>
  <si>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</si>
  <si>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</si>
  <si>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</si>
  <si>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</si>
  <si>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</si>
  <si>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</si>
  <si>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</si>
  <si>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</si>
  <si>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</si>
  <si>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</si>
  <si>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</si>
  <si>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</si>
  <si>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</si>
  <si>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</si>
  <si>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</si>
  <si>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</si>
  <si>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</si>
  <si>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</si>
  <si>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</si>
  <si>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</si>
  <si>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</si>
  <si>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</si>
  <si>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</si>
  <si>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</si>
  <si>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</si>
  <si>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</si>
  <si>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</si>
  <si>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</si>
  <si>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</si>
  <si>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</si>
  <si>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</si>
  <si>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</si>
  <si>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</si>
  <si>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</si>
  <si>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</si>
  <si>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</si>
  <si>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</si>
  <si>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</si>
  <si>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</si>
  <si>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</si>
  <si>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</si>
  <si>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</si>
  <si>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</si>
  <si>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</si>
  <si>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</si>
  <si>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</si>
  <si>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</si>
  <si>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</si>
  <si>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</si>
  <si>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</si>
  <si>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</si>
  <si>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</si>
  <si>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</si>
  <si>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</si>
  <si>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</si>
  <si>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</si>
  <si>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</si>
  <si>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</si>
  <si>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</si>
  <si>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</si>
  <si>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</si>
  <si>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</si>
  <si>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</si>
  <si>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</si>
  <si>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</si>
  <si>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</si>
  <si>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</si>
  <si>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</si>
  <si>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</si>
  <si>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</si>
  <si>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</si>
  <si>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</si>
  <si>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</si>
  <si>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</si>
  <si>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</si>
  <si>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</si>
  <si>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</si>
  <si>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</si>
  <si>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</si>
  <si>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</si>
  <si>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</si>
  <si>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</si>
  <si>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</si>
  <si>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</si>
  <si>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</si>
  <si>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</si>
  <si>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</si>
  <si>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</si>
  <si>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</si>
  <si>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</si>
  <si>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</si>
  <si>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</si>
  <si>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</si>
  <si>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</si>
  <si>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</si>
  <si>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</si>
  <si>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</si>
  <si>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</si>
  <si>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</si>
  <si>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</si>
  <si>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</si>
  <si>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</si>
  <si>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</si>
  <si>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</si>
  <si>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</si>
  <si>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</si>
  <si>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</si>
  <si>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</si>
  <si>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</si>
  <si>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</si>
  <si>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</si>
  <si>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</si>
  <si>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</si>
  <si>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</si>
  <si>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</si>
  <si>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</si>
  <si>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</si>
  <si>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</si>
  <si>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</si>
  <si>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</si>
  <si>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</si>
  <si>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</si>
  <si>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</si>
  <si>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</si>
  <si>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</si>
  <si>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</si>
  <si>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</si>
  <si>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</si>
  <si>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</si>
  <si>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</si>
  <si>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</si>
  <si>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</si>
  <si>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</si>
  <si>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</si>
  <si>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</si>
  <si>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</si>
  <si>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</si>
  <si>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</si>
  <si>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</si>
  <si>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</si>
  <si>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</si>
  <si>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</si>
  <si>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</si>
  <si>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</si>
  <si>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</si>
  <si>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</si>
  <si>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</si>
  <si>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</si>
  <si>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</si>
  <si>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</si>
  <si>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</si>
  <si>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</si>
  <si>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</si>
  <si>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</si>
  <si>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</si>
  <si>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</si>
  <si>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</si>
  <si>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</si>
  <si>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</si>
  <si>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</si>
  <si>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</si>
  <si>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</si>
  <si>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</si>
  <si>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</si>
  <si>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</si>
  <si>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</si>
  <si>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</si>
  <si>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</si>
  <si>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</si>
  <si>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</si>
  <si>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</si>
  <si>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</si>
  <si>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</si>
  <si>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</si>
  <si>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</si>
  <si>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</si>
  <si>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</si>
  <si>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</si>
  <si>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</si>
  <si>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</si>
  <si>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</si>
  <si>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</si>
  <si>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</si>
  <si>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</si>
  <si>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</si>
  <si>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</si>
  <si>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</si>
  <si>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</si>
  <si>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</si>
  <si>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</si>
  <si>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</si>
  <si>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</si>
  <si>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</si>
  <si>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</si>
  <si>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</si>
  <si>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</si>
  <si>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</si>
  <si>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</si>
  <si>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</si>
  <si>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</si>
  <si>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</si>
  <si>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</si>
  <si>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</si>
  <si>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</si>
  <si>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</si>
  <si>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</si>
  <si>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</si>
  <si>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</si>
  <si>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</si>
  <si>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</si>
  <si>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</si>
  <si>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</si>
  <si>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</si>
  <si>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</si>
  <si>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</si>
  <si>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</si>
  <si>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</si>
  <si>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</si>
  <si>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</si>
  <si>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</si>
  <si>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</si>
  <si>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</si>
  <si>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</si>
  <si>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</si>
  <si>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</si>
  <si>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</si>
  <si>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</si>
  <si>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</si>
  <si>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</si>
  <si>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</si>
  <si>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</si>
  <si>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</si>
  <si>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</si>
  <si>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</si>
  <si>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</si>
  <si>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</si>
  <si>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</si>
  <si>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</si>
  <si>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</si>
  <si>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</si>
  <si>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</si>
  <si>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</si>
  <si>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</si>
  <si>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</si>
  <si>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</si>
  <si>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</si>
  <si>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</si>
  <si>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</si>
  <si>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</si>
  <si>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</si>
  <si>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</si>
  <si>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</si>
  <si>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</si>
  <si>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</si>
  <si>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</si>
  <si>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</si>
  <si>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</si>
  <si>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</si>
  <si>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</si>
  <si>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</si>
  <si>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</si>
  <si>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</si>
  <si>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</si>
  <si>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</si>
  <si>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</si>
  <si>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</si>
  <si>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</si>
  <si>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</si>
  <si>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</si>
  <si>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</si>
  <si>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</si>
  <si>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</si>
  <si>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</si>
  <si>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</si>
  <si>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</si>
  <si>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</si>
  <si>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</si>
  <si>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</si>
  <si>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</si>
  <si>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</si>
  <si>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</si>
  <si>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</si>
  <si>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</si>
  <si>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</si>
  <si>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</si>
  <si>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</si>
  <si>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</si>
  <si>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</si>
  <si>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</si>
  <si>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</si>
  <si>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</si>
  <si>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</si>
  <si>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</si>
  <si>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</si>
  <si>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</si>
  <si>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</si>
  <si>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</si>
  <si>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</si>
  <si>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</si>
  <si>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</si>
  <si>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</si>
  <si>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</si>
  <si>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</si>
  <si>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</si>
  <si>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</si>
  <si>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</si>
  <si>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</si>
  <si>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</si>
  <si>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</si>
  <si>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</si>
  <si>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</si>
  <si>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</si>
  <si>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</si>
  <si>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</si>
  <si>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</si>
  <si>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</si>
  <si>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</si>
  <si>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</si>
  <si>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</si>
  <si>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</si>
  <si>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</si>
  <si>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</si>
  <si>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</si>
  <si>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</si>
  <si>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</si>
  <si>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</si>
  <si>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</si>
  <si>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</si>
  <si>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</si>
  <si>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</si>
  <si>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</si>
  <si>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</si>
  <si>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</si>
  <si>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</si>
  <si>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</si>
  <si>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</si>
  <si>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</si>
  <si>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</si>
  <si>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</si>
  <si>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</si>
  <si>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</si>
  <si>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</si>
  <si>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</si>
  <si>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</si>
  <si>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</si>
  <si>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</si>
  <si>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</si>
  <si>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</si>
  <si>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</si>
  <si>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</si>
  <si>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</si>
  <si>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</si>
  <si>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</si>
  <si>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</si>
  <si>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</si>
  <si>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</si>
  <si>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</si>
  <si>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</si>
  <si>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</si>
  <si>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</si>
  <si>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</si>
  <si>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</si>
  <si>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</si>
  <si>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</si>
  <si>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</si>
  <si>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</si>
  <si>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</si>
  <si>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</si>
  <si>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</si>
  <si>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</si>
  <si>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</si>
  <si>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</si>
  <si>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</si>
  <si>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</si>
  <si>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</si>
  <si>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</si>
  <si>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</si>
  <si>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</si>
  <si>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</si>
  <si>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</si>
  <si>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</si>
  <si>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</si>
  <si>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</si>
  <si>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</si>
  <si>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</si>
  <si>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</si>
  <si>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</si>
  <si>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</si>
  <si>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</si>
  <si>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</si>
  <si>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</si>
  <si>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</si>
  <si>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</si>
  <si>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</si>
  <si>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</si>
  <si>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</si>
  <si>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</si>
  <si>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</si>
  <si>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</si>
  <si>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</si>
  <si>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</si>
  <si>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</si>
  <si>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</si>
  <si>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</si>
  <si>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</si>
  <si>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</si>
  <si>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</si>
  <si>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</si>
  <si>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</si>
  <si>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</si>
  <si>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</si>
  <si>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</si>
  <si>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</si>
  <si>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</si>
  <si>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</si>
  <si>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</si>
  <si>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</si>
  <si>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</si>
  <si>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</si>
  <si>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</si>
  <si>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</si>
  <si>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</si>
  <si>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</si>
  <si>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</si>
  <si>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</si>
  <si>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</si>
  <si>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</si>
  <si>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</si>
  <si>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</si>
  <si>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</si>
  <si>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</si>
  <si>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</si>
  <si>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</si>
  <si>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</si>
  <si>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</si>
  <si>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</si>
  <si>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</si>
  <si>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</si>
  <si>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</si>
  <si>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</si>
  <si>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</si>
  <si>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</si>
  <si>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</si>
  <si>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</si>
  <si>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</si>
  <si>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</si>
  <si>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</si>
  <si>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</si>
  <si>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</si>
  <si>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</si>
  <si>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</si>
  <si>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</si>
  <si>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</si>
  <si>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</si>
  <si>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</si>
  <si>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</si>
  <si>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</si>
  <si>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</si>
  <si>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</si>
  <si>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</si>
  <si>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</si>
  <si>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</si>
  <si>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</si>
  <si>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</si>
  <si>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</si>
  <si>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</si>
  <si>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</si>
  <si>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</si>
  <si>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</si>
  <si>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</si>
  <si>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</si>
  <si>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</si>
  <si>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</si>
  <si>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</si>
  <si>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</si>
  <si>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</si>
  <si>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</si>
  <si>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</si>
  <si>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</si>
  <si>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</si>
  <si>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</si>
  <si>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</si>
  <si>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</si>
  <si>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</si>
  <si>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</si>
  <si>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</si>
  <si>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</si>
  <si>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</si>
  <si>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</si>
  <si>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</si>
  <si>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</si>
  <si>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</si>
  <si>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</si>
  <si>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</si>
  <si>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</si>
  <si>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</si>
  <si>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</si>
  <si>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</si>
  <si>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</si>
  <si>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</si>
  <si>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</si>
  <si>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</si>
  <si>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</si>
  <si>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</si>
  <si>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</si>
  <si>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</si>
  <si>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</si>
  <si>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</si>
  <si>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</si>
  <si>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</si>
  <si>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</si>
  <si>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</si>
  <si>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</si>
  <si>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</si>
  <si>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</si>
  <si>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</si>
  <si>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</si>
  <si>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</si>
  <si>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</si>
  <si>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</si>
  <si>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</si>
  <si>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</si>
  <si>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</si>
  <si>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</si>
  <si>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</si>
  <si>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</si>
  <si>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</si>
  <si>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</si>
  <si>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</si>
  <si>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</si>
  <si>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</si>
  <si>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</si>
  <si>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</si>
  <si>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</si>
  <si>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</si>
  <si>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</si>
  <si>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</si>
  <si>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</si>
  <si>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</si>
  <si>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</si>
  <si>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</si>
  <si>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</si>
  <si>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</si>
  <si>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</si>
  <si>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</si>
  <si>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</si>
  <si>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</si>
  <si>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</si>
  <si>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</si>
  <si>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</si>
  <si>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</si>
  <si>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</si>
  <si>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</si>
  <si>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</si>
  <si>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</si>
  <si>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</si>
  <si>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</si>
  <si>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</si>
  <si>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</si>
  <si>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</si>
  <si>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</si>
  <si>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</si>
  <si>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</si>
  <si>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</si>
  <si>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</si>
  <si>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</si>
  <si>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</si>
  <si>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</si>
  <si>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</si>
  <si>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</si>
  <si>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</si>
  <si>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</si>
  <si>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</si>
  <si>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</si>
  <si>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</si>
  <si>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</si>
  <si>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</si>
  <si>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</si>
  <si>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</si>
  <si>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</si>
  <si>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</si>
  <si>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</si>
  <si>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</si>
  <si>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</si>
  <si>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</si>
  <si>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</si>
  <si>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</si>
  <si>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</si>
  <si>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</si>
  <si>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</si>
  <si>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</si>
  <si>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</si>
  <si>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</si>
  <si>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</si>
  <si>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</si>
  <si>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</si>
  <si>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</si>
  <si>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</si>
  <si>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</si>
  <si>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</si>
  <si>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</si>
  <si>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</si>
  <si>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</si>
  <si>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</si>
  <si>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</si>
  <si>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</si>
  <si>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</si>
  <si>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</si>
  <si>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</si>
  <si>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</si>
  <si>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</si>
  <si>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</si>
  <si>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</si>
  <si>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</si>
  <si>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</si>
  <si>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</si>
  <si>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</si>
  <si>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</si>
  <si>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</si>
  <si>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</si>
  <si>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</si>
  <si>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</si>
  <si>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</si>
  <si>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</si>
  <si>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</si>
  <si>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</si>
  <si>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</si>
  <si>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</si>
  <si>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</si>
  <si>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</si>
  <si>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</si>
  <si>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</si>
  <si>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</si>
  <si>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</si>
  <si>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</si>
  <si>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</si>
  <si>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</si>
  <si>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</si>
  <si>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</si>
  <si>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</si>
  <si>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</si>
  <si>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</si>
  <si>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</si>
  <si>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</si>
  <si>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</si>
  <si>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</si>
  <si>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</si>
  <si>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</si>
  <si>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</si>
  <si>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</si>
  <si>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</si>
  <si>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</si>
  <si>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</si>
  <si>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</si>
  <si>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</si>
  <si>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</si>
  <si>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</si>
  <si>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</si>
  <si>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</si>
  <si>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</si>
  <si>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</si>
  <si>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</si>
  <si>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</si>
  <si>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</si>
  <si>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</si>
  <si>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</si>
  <si>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</si>
  <si>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</si>
  <si>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</si>
  <si>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</si>
  <si>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</si>
  <si>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</si>
  <si>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</si>
  <si>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</si>
  <si>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</si>
  <si>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</si>
  <si>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</si>
  <si>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</si>
  <si>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</si>
  <si>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</si>
  <si>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</si>
  <si>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</si>
  <si>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</si>
  <si>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</si>
  <si>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</si>
  <si>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</si>
  <si>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</si>
  <si>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</si>
  <si>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</si>
  <si>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</si>
  <si>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</si>
  <si>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</si>
  <si>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</si>
  <si>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</si>
  <si>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</si>
  <si>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</si>
  <si>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</si>
  <si>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</si>
  <si>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</si>
  <si>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</si>
  <si>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</si>
  <si>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</si>
  <si>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</si>
  <si>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</si>
  <si>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</si>
  <si>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</si>
  <si>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</si>
  <si>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</si>
  <si>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</si>
  <si>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</si>
  <si>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</si>
  <si>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</si>
  <si>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</si>
  <si>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</si>
  <si>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</si>
  <si>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</si>
  <si>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</si>
  <si>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</si>
  <si>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</si>
  <si>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</si>
  <si>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</si>
  <si>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</si>
  <si>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</si>
  <si>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</si>
  <si>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</si>
  <si>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</si>
  <si>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</si>
  <si>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</si>
  <si>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</si>
  <si>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</si>
  <si>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</si>
  <si>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</si>
  <si>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</si>
  <si>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</si>
  <si>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</si>
  <si>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</si>
  <si>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</si>
  <si>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</si>
  <si>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</si>
  <si>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</si>
  <si>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</si>
  <si>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</si>
  <si>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</si>
  <si>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</si>
  <si>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</si>
  <si>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</si>
  <si>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</si>
  <si>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</si>
  <si>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</si>
  <si>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</si>
  <si>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</si>
  <si>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</si>
  <si>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</si>
  <si>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</si>
  <si>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</si>
  <si>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</si>
  <si>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</si>
  <si>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</si>
  <si>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</si>
  <si>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</si>
  <si>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</si>
  <si>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</si>
  <si>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</si>
  <si>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</si>
  <si>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</si>
  <si>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</si>
  <si>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</si>
  <si>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</si>
  <si>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</si>
  <si>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</si>
  <si>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</si>
  <si>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</si>
  <si>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</si>
  <si>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</si>
  <si>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</si>
  <si>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</si>
  <si>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</si>
  <si>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</si>
  <si>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</si>
  <si>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</si>
  <si>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</si>
  <si>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</si>
  <si>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</si>
  <si>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</si>
  <si>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</si>
  <si>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</si>
  <si>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</si>
  <si>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</si>
  <si>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</si>
  <si>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</si>
  <si>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</si>
  <si>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</si>
  <si>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</si>
  <si>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</si>
  <si>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</si>
  <si>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</si>
  <si>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</si>
  <si>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</si>
  <si>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</si>
  <si>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</si>
  <si>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</si>
  <si>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</si>
  <si>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</si>
  <si>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</si>
  <si>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</si>
  <si>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</si>
  <si>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</si>
  <si>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</si>
  <si>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</si>
  <si>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</si>
  <si>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</si>
  <si>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</si>
  <si>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</si>
  <si>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</si>
  <si>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</si>
  <si>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</si>
  <si>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</si>
  <si>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</si>
  <si>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</si>
  <si>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</si>
  <si>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</si>
  <si>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</si>
  <si>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</si>
  <si>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</si>
  <si>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</si>
  <si>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</si>
  <si>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</si>
  <si>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</si>
  <si>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</si>
  <si>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</si>
  <si>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</si>
  <si>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</si>
  <si>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</si>
  <si>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</si>
  <si>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</si>
  <si>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</si>
  <si>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</si>
  <si>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</si>
  <si>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</si>
  <si>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</si>
  <si>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</si>
  <si>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</si>
  <si>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</si>
  <si>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</si>
  <si>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</si>
  <si>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</si>
  <si>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</si>
  <si>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</si>
  <si>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</si>
  <si>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</si>
  <si>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</si>
  <si>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</si>
  <si>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</si>
  <si>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</si>
  <si>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</si>
  <si>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</si>
  <si>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</si>
  <si>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</si>
  <si>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</si>
  <si>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</si>
  <si>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</si>
  <si>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</si>
  <si>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</si>
  <si>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</si>
  <si>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</si>
  <si>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</si>
  <si>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</si>
  <si>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</si>
  <si>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</si>
  <si>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</si>
  <si>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</si>
  <si>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</si>
  <si>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</si>
  <si>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</si>
  <si>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</si>
  <si>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</si>
  <si>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</si>
  <si>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</si>
  <si>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</si>
  <si>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</si>
  <si>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</si>
  <si>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</si>
  <si>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</si>
  <si>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</si>
  <si>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</si>
  <si>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</si>
  <si>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</si>
  <si>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</si>
  <si>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</si>
  <si>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</si>
  <si>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</si>
  <si>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</si>
  <si>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</si>
  <si>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</si>
  <si>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</si>
  <si>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</si>
  <si>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</si>
  <si>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</si>
  <si>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</si>
  <si>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</si>
  <si>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</si>
  <si>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</si>
  <si>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</si>
  <si>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</si>
  <si>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</si>
  <si>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</si>
  <si>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</si>
  <si>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</si>
  <si>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</si>
  <si>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</si>
  <si>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</si>
  <si>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</si>
  <si>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</si>
  <si>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</si>
  <si>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</si>
  <si>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</si>
  <si>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</si>
  <si>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</si>
  <si>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</si>
  <si>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</si>
  <si>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</si>
  <si>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</si>
  <si>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</si>
  <si>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</si>
  <si>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</si>
  <si>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</si>
  <si>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</si>
  <si>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</si>
  <si>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</si>
  <si>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</si>
  <si>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</si>
  <si>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</si>
  <si>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</si>
  <si>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</si>
  <si>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</si>
  <si>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</si>
  <si>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</si>
  <si>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</si>
  <si>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</si>
  <si>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</si>
  <si>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</si>
  <si>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</si>
  <si>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</si>
  <si>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</si>
  <si>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</si>
  <si>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</si>
  <si>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</si>
  <si>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</si>
  <si>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</si>
  <si>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</si>
  <si>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</si>
  <si>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</si>
  <si>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</si>
  <si>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</si>
  <si>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</si>
  <si>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</si>
  <si>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</si>
  <si>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</si>
  <si>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</si>
  <si>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</si>
  <si>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</si>
  <si>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</si>
  <si>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</si>
  <si>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</si>
  <si>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</si>
  <si>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</si>
  <si>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</si>
  <si>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</si>
  <si>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</si>
  <si>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</si>
  <si>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</si>
  <si>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</si>
  <si>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</si>
  <si>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</si>
  <si>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</si>
  <si>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</si>
  <si>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</si>
  <si>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</si>
  <si>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</si>
  <si>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</si>
  <si>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</si>
  <si>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</si>
  <si>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</si>
  <si>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</si>
  <si>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</si>
  <si>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</si>
  <si>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</si>
  <si>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</si>
  <si>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</si>
  <si>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</si>
  <si>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</si>
  <si>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</si>
  <si>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</si>
  <si>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</si>
  <si>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</si>
  <si>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</si>
  <si>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</si>
  <si>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</si>
  <si>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</si>
  <si>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</si>
  <si>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</si>
  <si>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</si>
  <si>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</si>
  <si>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</si>
  <si>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</si>
  <si>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</si>
  <si>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</si>
  <si>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</si>
  <si>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</si>
  <si>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</si>
  <si>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</si>
  <si>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</si>
  <si>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</si>
  <si>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</si>
  <si>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</si>
  <si>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</si>
  <si>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</si>
  <si>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</si>
  <si>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</si>
  <si>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</si>
  <si>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</si>
  <si>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</si>
  <si>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</si>
  <si>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</si>
  <si>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</si>
  <si>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</si>
  <si>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</si>
  <si>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</si>
  <si>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</si>
  <si>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</si>
  <si>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</si>
  <si>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</si>
  <si>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</si>
  <si>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</si>
  <si>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</si>
  <si>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</si>
  <si>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</si>
  <si>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</si>
  <si>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</si>
  <si>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</si>
  <si>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</si>
  <si>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</si>
  <si>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</si>
  <si>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</si>
  <si>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</si>
  <si>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</si>
  <si>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</si>
  <si>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</si>
  <si>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</si>
  <si>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</si>
  <si>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</si>
  <si>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</si>
  <si>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</si>
  <si>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</si>
  <si>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</si>
  <si>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</si>
  <si>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</si>
  <si>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</si>
  <si>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</si>
  <si>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</si>
  <si>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</si>
  <si>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</si>
  <si>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</si>
  <si>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</si>
  <si>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</si>
  <si>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</si>
  <si>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</si>
  <si>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</si>
  <si>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</si>
  <si>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</si>
  <si>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</si>
  <si>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</si>
  <si>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</si>
  <si>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</si>
  <si>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</si>
  <si>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</si>
  <si>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</si>
  <si>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</si>
  <si>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</si>
  <si>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</si>
  <si>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</si>
  <si>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</si>
  <si>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</si>
  <si>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</si>
  <si>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</si>
  <si>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</si>
  <si>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</si>
  <si>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</si>
  <si>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</si>
  <si>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</si>
  <si>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</si>
  <si>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</si>
  <si>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</si>
  <si>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</si>
  <si>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</si>
  <si>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</si>
  <si>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</si>
  <si>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</si>
  <si>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</si>
  <si>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</si>
  <si>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</si>
  <si>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</si>
  <si>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</si>
  <si>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</si>
  <si>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</si>
  <si>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</si>
  <si>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</si>
  <si>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</si>
  <si>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</si>
  <si>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</si>
  <si>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</si>
  <si>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</si>
  <si>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</si>
  <si>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</si>
  <si>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</si>
  <si>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</si>
  <si>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</si>
  <si>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</si>
  <si>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</si>
  <si>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</si>
  <si>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</si>
  <si>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</si>
  <si>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</si>
  <si>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</si>
  <si>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</si>
  <si>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</si>
  <si>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</si>
  <si>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</si>
  <si>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</si>
  <si>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</si>
  <si>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</si>
  <si>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</si>
  <si>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</si>
  <si>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</si>
  <si>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</si>
  <si>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</si>
  <si>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</si>
  <si>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</si>
  <si>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</si>
  <si>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</si>
  <si>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</si>
  <si>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</si>
  <si>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</si>
  <si>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</si>
  <si>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</si>
  <si>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</si>
  <si>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</si>
  <si>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</si>
  <si>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</si>
  <si>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</si>
  <si>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</si>
  <si>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</si>
  <si>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</si>
  <si>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</si>
  <si>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</si>
  <si>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</si>
  <si>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</si>
  <si>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</si>
  <si>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</si>
  <si>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</si>
  <si>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</si>
  <si>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</si>
  <si>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</si>
  <si>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</si>
  <si>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</si>
  <si>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</si>
  <si>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</si>
  <si>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</si>
  <si>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</si>
  <si>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</si>
  <si>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</si>
  <si>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</si>
  <si>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</si>
  <si>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</si>
  <si>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</si>
  <si>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</si>
  <si>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</si>
  <si>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</si>
  <si>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</si>
  <si>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</si>
  <si>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</si>
  <si>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</si>
  <si>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</si>
  <si>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</si>
  <si>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</si>
  <si>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</si>
  <si>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</si>
  <si>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</si>
  <si>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</si>
  <si>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</si>
  <si>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</si>
  <si>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</si>
  <si>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</si>
  <si>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</si>
  <si>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</si>
  <si>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</si>
  <si>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</si>
  <si>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</si>
  <si>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</si>
  <si>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</si>
  <si>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</si>
  <si>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</si>
  <si>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</si>
  <si>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</si>
  <si>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</si>
  <si>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</si>
  <si>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</si>
  <si>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</si>
  <si>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</si>
  <si>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</si>
  <si>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</si>
  <si>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</si>
  <si>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</si>
  <si>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</si>
  <si>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</si>
  <si>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</si>
  <si>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</si>
  <si>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</si>
  <si>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</si>
  <si>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</si>
  <si>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</si>
  <si>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</si>
  <si>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</si>
  <si>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</si>
  <si>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</si>
  <si>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</si>
  <si>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</si>
  <si>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</si>
  <si>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</si>
  <si>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</si>
  <si>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</si>
  <si>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</si>
  <si>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</si>
  <si>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</si>
  <si>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</si>
  <si>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</si>
  <si>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</si>
  <si>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</si>
  <si>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</si>
  <si>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</si>
  <si>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</si>
  <si>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</si>
  <si>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</si>
  <si>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</si>
  <si>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</si>
  <si>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</si>
  <si>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</si>
  <si>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</si>
  <si>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</si>
  <si>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</si>
  <si>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</si>
  <si>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</si>
  <si>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</si>
  <si>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</si>
  <si>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</si>
  <si>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</si>
  <si>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</si>
  <si>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</si>
  <si>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</si>
  <si>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</si>
  <si>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</si>
  <si>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</si>
  <si>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</si>
  <si>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</si>
  <si>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</si>
  <si>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</si>
  <si>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</si>
  <si>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</si>
  <si>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</si>
  <si>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</si>
  <si>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</si>
  <si>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</si>
  <si>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</si>
  <si>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</si>
  <si>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</si>
  <si>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</si>
  <si>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</si>
  <si>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</si>
  <si>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</si>
  <si>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</si>
  <si>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</si>
  <si>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</si>
  <si>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</si>
  <si>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</si>
  <si>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</si>
  <si>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</si>
  <si>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</si>
  <si>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</si>
  <si>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</si>
  <si>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</si>
  <si>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</si>
  <si>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</si>
  <si>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</si>
  <si>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</si>
  <si>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</si>
  <si>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</si>
  <si>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</si>
  <si>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</si>
  <si>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</si>
  <si>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</si>
  <si>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</si>
  <si>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</si>
  <si>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</si>
  <si>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</si>
  <si>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</si>
  <si>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</si>
  <si>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</si>
  <si>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</si>
  <si>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</si>
  <si>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</si>
  <si>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</si>
  <si>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</si>
  <si>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</si>
  <si>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</si>
  <si>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</si>
  <si>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</si>
  <si>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</si>
  <si>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</si>
  <si>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</si>
  <si>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</si>
  <si>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</si>
  <si>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</si>
  <si>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</si>
  <si>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</si>
  <si>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</si>
  <si>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</si>
  <si>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</si>
  <si>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</si>
  <si>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</si>
  <si>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</si>
  <si>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</si>
  <si>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</si>
  <si>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</si>
  <si>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</si>
  <si>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</si>
  <si>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</si>
  <si>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</si>
  <si>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</si>
  <si>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</si>
  <si>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</si>
  <si>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</si>
  <si>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</si>
  <si>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</si>
  <si>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</si>
  <si>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</si>
  <si>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</si>
  <si>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</si>
  <si>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</si>
  <si>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</si>
  <si>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</si>
  <si>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</si>
  <si>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</si>
  <si>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</si>
  <si>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</si>
  <si>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</si>
  <si>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</si>
  <si>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</si>
  <si>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</si>
  <si>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</si>
  <si>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</si>
  <si>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</si>
  <si>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</si>
  <si>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</si>
  <si>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</si>
  <si>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</si>
  <si>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</si>
  <si>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</si>
  <si>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</si>
  <si>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</si>
  <si>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</si>
  <si>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</si>
  <si>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</si>
  <si>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</si>
  <si>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</si>
  <si>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</si>
  <si>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</si>
  <si>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</si>
  <si>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</si>
  <si>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</si>
  <si>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</si>
  <si>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</si>
  <si>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</si>
  <si>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</si>
  <si>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</si>
  <si>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</si>
  <si>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</si>
  <si>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</si>
  <si>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</si>
  <si>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</si>
  <si>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</si>
  <si>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</si>
  <si>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</si>
  <si>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</si>
  <si>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</si>
  <si>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</si>
  <si>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</si>
  <si>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</si>
  <si>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</si>
  <si>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</si>
  <si>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</si>
  <si>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</si>
  <si>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</si>
  <si>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</si>
  <si>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</si>
  <si>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</si>
  <si>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</si>
  <si>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</si>
  <si>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</si>
  <si>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</si>
  <si>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</si>
  <si>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</si>
  <si>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</si>
  <si>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</si>
  <si>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</si>
  <si>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</si>
  <si>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</si>
  <si>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</si>
  <si>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</si>
  <si>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</si>
  <si>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</si>
  <si>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</si>
  <si>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</si>
  <si>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</si>
  <si>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</si>
  <si>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</si>
  <si>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</si>
  <si>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</si>
  <si>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</si>
  <si>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</si>
  <si>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</si>
  <si>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</si>
  <si>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</si>
  <si>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</si>
  <si>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</si>
  <si>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</si>
  <si>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</si>
  <si>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</si>
  <si>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</si>
  <si>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</si>
  <si>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</si>
  <si>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</si>
  <si>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</si>
  <si>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</si>
  <si>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</si>
  <si>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</si>
  <si>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</si>
  <si>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</si>
  <si>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</si>
  <si>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</si>
  <si>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</si>
  <si>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</si>
  <si>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</si>
  <si>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</si>
  <si>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</si>
  <si>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</si>
  <si>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</si>
  <si>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</si>
  <si>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</si>
  <si>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</si>
  <si>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</si>
  <si>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</si>
  <si>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</si>
  <si>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</si>
  <si>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</si>
  <si>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</si>
  <si>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</si>
  <si>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</si>
  <si>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</si>
  <si>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</si>
  <si>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</si>
  <si>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</si>
  <si>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</si>
  <si>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</si>
  <si>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</si>
  <si>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</si>
  <si>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</si>
  <si>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</si>
  <si>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</si>
  <si>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</si>
  <si>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</si>
  <si>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</si>
  <si>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</si>
  <si>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</si>
  <si>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</si>
  <si>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</si>
  <si>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</si>
  <si>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</si>
  <si>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</si>
  <si>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</si>
  <si>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</si>
  <si>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</si>
  <si>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</si>
  <si>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</si>
  <si>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</si>
  <si>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</si>
  <si>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</si>
  <si>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</si>
  <si>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</si>
  <si>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</si>
  <si>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</si>
  <si>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</si>
  <si>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</si>
  <si>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</si>
  <si>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</si>
  <si>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</si>
  <si>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</si>
  <si>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</si>
  <si>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</si>
  <si>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</si>
  <si>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</si>
  <si>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</si>
  <si>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</si>
  <si>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</si>
  <si>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</si>
  <si>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</si>
  <si>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</si>
  <si>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</si>
  <si>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</si>
  <si>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</si>
  <si>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</si>
  <si>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</si>
  <si>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</si>
  <si>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</si>
  <si>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</si>
  <si>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</si>
  <si>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</si>
  <si>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</si>
  <si>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</si>
  <si>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</si>
  <si>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</si>
  <si>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</si>
  <si>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</si>
  <si>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</si>
  <si>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</si>
  <si>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</si>
  <si>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</si>
  <si>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</si>
  <si>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</si>
  <si>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</si>
  <si>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</si>
  <si>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</si>
  <si>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</si>
  <si>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</si>
  <si>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</si>
  <si>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</si>
  <si>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</si>
  <si>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</si>
  <si>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</si>
  <si>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</si>
  <si>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</si>
  <si>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</si>
  <si>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</si>
  <si>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</si>
  <si>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</si>
  <si>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</si>
  <si>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</si>
  <si>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</si>
  <si>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</si>
  <si>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</si>
  <si>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</si>
  <si>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</si>
  <si>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</si>
  <si>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</si>
  <si>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</si>
  <si>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</si>
  <si>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</si>
  <si>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</si>
  <si>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</si>
  <si>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</si>
  <si>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</si>
  <si>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</si>
  <si>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</si>
  <si>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</si>
  <si>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</si>
  <si>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</si>
  <si>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</si>
  <si>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</si>
  <si>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</si>
  <si>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</si>
  <si>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</si>
  <si>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</si>
  <si>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</si>
  <si>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</si>
  <si>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</si>
  <si>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</si>
  <si>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</si>
  <si>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</si>
  <si>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</si>
  <si>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</si>
  <si>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</si>
  <si>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</si>
  <si>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</si>
  <si>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</si>
  <si>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</si>
  <si>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</si>
  <si>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</si>
  <si>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</si>
  <si>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</si>
  <si>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</si>
  <si>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</si>
  <si>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</si>
  <si>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</si>
  <si>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</si>
  <si>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</si>
  <si>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</si>
  <si>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</si>
  <si>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</si>
  <si>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</si>
  <si>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</si>
  <si>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</si>
  <si>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</si>
  <si>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</si>
  <si>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</si>
  <si>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</si>
  <si>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</si>
  <si>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</si>
  <si>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</si>
  <si>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</si>
  <si>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</si>
  <si>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</si>
  <si>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</si>
  <si>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</si>
  <si>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</si>
  <si>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</si>
  <si>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</si>
  <si>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</si>
  <si>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</si>
  <si>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</si>
  <si>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</si>
  <si>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</si>
  <si>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</si>
  <si>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</si>
  <si>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</si>
  <si>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</si>
  <si>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</si>
  <si>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</si>
  <si>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</si>
  <si>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</si>
  <si>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</si>
  <si>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</si>
  <si>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</si>
  <si>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</si>
  <si>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</si>
  <si>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</si>
  <si>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</si>
  <si>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</si>
  <si>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</si>
  <si>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</si>
  <si>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</si>
  <si>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</si>
  <si>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</si>
  <si>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</si>
  <si>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</si>
  <si>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</si>
  <si>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</si>
  <si>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</si>
  <si>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</si>
  <si>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</si>
  <si>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</si>
  <si>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</si>
  <si>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</si>
  <si>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</si>
  <si>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</si>
  <si>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</si>
  <si>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</si>
  <si>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</si>
  <si>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</si>
  <si>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</si>
  <si>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</si>
  <si>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</si>
  <si>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</si>
  <si>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</si>
  <si>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</si>
  <si>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</si>
  <si>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</si>
  <si>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</si>
  <si>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</si>
  <si>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</si>
  <si>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</si>
  <si>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</si>
  <si>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</si>
  <si>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</si>
  <si>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</si>
  <si>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</si>
  <si>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</si>
  <si>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</si>
  <si>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</si>
  <si>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</si>
  <si>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</si>
  <si>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</si>
  <si>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</si>
  <si>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</si>
  <si>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</si>
  <si>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</si>
  <si>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</si>
  <si>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</si>
  <si>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</si>
  <si>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</si>
  <si>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</si>
  <si>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</si>
  <si>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</si>
  <si>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</si>
  <si>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</si>
  <si>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</si>
  <si>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</si>
  <si>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</si>
  <si>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</si>
  <si>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</si>
  <si>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</si>
  <si>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</si>
  <si>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</si>
  <si>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</si>
  <si>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</si>
  <si>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</si>
  <si>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</si>
  <si>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</si>
  <si>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</si>
  <si>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</si>
  <si>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</si>
  <si>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</si>
  <si>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</si>
  <si>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</si>
  <si>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</si>
  <si>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</si>
  <si>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</si>
  <si>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</si>
  <si>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</si>
  <si>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</si>
  <si>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</si>
  <si>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</si>
  <si>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</si>
  <si>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</si>
  <si>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</si>
  <si>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</si>
  <si>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</si>
  <si>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</si>
  <si>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</si>
  <si>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</si>
  <si>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</si>
  <si>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</si>
  <si>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</si>
  <si>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</si>
  <si>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</si>
  <si>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</si>
  <si>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</si>
  <si>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</si>
  <si>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</si>
  <si>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</si>
  <si>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</si>
  <si>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</si>
  <si>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</si>
  <si>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</si>
  <si>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</si>
  <si>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</si>
  <si>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</si>
  <si>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</si>
  <si>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</si>
  <si>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</si>
  <si>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</si>
  <si>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</si>
  <si>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</si>
  <si>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</si>
  <si>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</si>
  <si>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</si>
  <si>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</si>
  <si>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</si>
  <si>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</si>
  <si>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</si>
  <si>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</si>
  <si>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</si>
  <si>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</si>
  <si>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</si>
  <si>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</si>
  <si>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</si>
  <si>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</si>
  <si>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</si>
  <si>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</si>
  <si>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</si>
  <si>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</si>
  <si>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</si>
  <si>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</si>
  <si>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</si>
  <si>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</si>
  <si>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</si>
  <si>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</si>
  <si>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</si>
  <si>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</si>
  <si>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</si>
  <si>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</si>
  <si>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</si>
  <si>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</si>
  <si>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</si>
  <si>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</si>
  <si>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</si>
  <si>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</si>
  <si>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</si>
  <si>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</si>
  <si>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</si>
  <si>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</si>
  <si>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</si>
  <si>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</si>
  <si>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</si>
  <si>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</si>
  <si>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</si>
  <si>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</si>
  <si>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</si>
  <si>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</si>
  <si>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</si>
  <si>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</si>
  <si>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</si>
  <si>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</si>
  <si>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</si>
  <si>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</si>
  <si>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</si>
  <si>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</si>
  <si>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</si>
  <si>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</si>
  <si>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</si>
  <si>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</si>
  <si>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</si>
  <si>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</si>
  <si>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</si>
  <si>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</si>
  <si>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</si>
  <si>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</si>
  <si>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</si>
  <si>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</si>
  <si>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</si>
  <si>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</si>
  <si>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</si>
  <si>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</si>
  <si>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</si>
  <si>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</si>
  <si>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</si>
  <si>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</si>
  <si>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</si>
  <si>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</si>
  <si>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</si>
  <si>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</si>
  <si>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</si>
  <si>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</si>
  <si>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</si>
  <si>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</si>
  <si>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</si>
  <si>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</si>
  <si>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</si>
  <si>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</si>
  <si>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</si>
  <si>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</si>
  <si>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</si>
  <si>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</si>
  <si>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</si>
  <si>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</si>
  <si>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</si>
  <si>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</si>
  <si>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</si>
  <si>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</si>
  <si>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</si>
  <si>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</si>
  <si>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</si>
  <si>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</si>
  <si>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</si>
  <si>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</si>
  <si>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</si>
  <si>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</si>
  <si>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</si>
  <si>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</si>
  <si>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</si>
  <si>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</si>
  <si>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</si>
  <si>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</si>
  <si>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</si>
  <si>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</si>
  <si>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</si>
  <si>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</si>
  <si>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</si>
  <si>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</si>
  <si>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</si>
  <si>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</si>
  <si>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</si>
  <si>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</si>
  <si>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</si>
  <si>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</si>
  <si>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</si>
  <si>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</si>
  <si>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</si>
  <si>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</si>
  <si>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</si>
  <si>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</si>
  <si>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</si>
  <si>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</si>
  <si>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</si>
  <si>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</si>
  <si>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</si>
  <si>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</si>
  <si>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</si>
  <si>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</si>
  <si>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</si>
  <si>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</si>
  <si>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</si>
  <si>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</si>
  <si>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</si>
  <si>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</si>
  <si>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</si>
  <si>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</si>
  <si>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</si>
  <si>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</si>
  <si>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</si>
  <si>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</si>
  <si>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</si>
  <si>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</si>
  <si>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</si>
  <si>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</si>
  <si>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</si>
  <si>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</si>
  <si>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</si>
  <si>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</si>
  <si>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</si>
  <si>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</si>
  <si>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</si>
  <si>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</si>
  <si>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</si>
  <si>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</si>
  <si>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</si>
  <si>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</si>
  <si>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</si>
  <si>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</si>
  <si>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</si>
  <si>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</si>
  <si>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</si>
  <si>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</si>
  <si>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</si>
  <si>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</si>
  <si>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</si>
  <si>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</si>
  <si>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</si>
  <si>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</si>
  <si>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</si>
  <si>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</si>
  <si>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</si>
  <si>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</si>
  <si>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</si>
  <si>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</si>
  <si>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</si>
  <si>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</si>
  <si>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</si>
  <si>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</si>
  <si>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</si>
  <si>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</si>
  <si>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</si>
  <si>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</si>
  <si>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</si>
  <si>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</si>
  <si>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</si>
  <si>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</si>
  <si>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</si>
  <si>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</si>
  <si>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</si>
  <si>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</si>
  <si>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</si>
  <si>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</si>
  <si>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</si>
  <si>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</si>
  <si>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</si>
  <si>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</si>
  <si>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</si>
  <si>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</si>
  <si>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</si>
  <si>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</si>
  <si>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</si>
  <si>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</si>
  <si>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</si>
  <si>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</si>
  <si>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</si>
  <si>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</si>
  <si>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</si>
  <si>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</si>
  <si>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</si>
  <si>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</si>
  <si>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</si>
  <si>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</si>
  <si>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</si>
  <si>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</si>
  <si>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</si>
  <si>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</si>
  <si>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</si>
  <si>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</si>
  <si>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</si>
  <si>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</si>
  <si>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</si>
  <si>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</si>
  <si>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</si>
  <si>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</si>
  <si>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</si>
  <si>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</si>
  <si>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</si>
  <si>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</si>
  <si>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</si>
  <si>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</si>
  <si>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</si>
  <si>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</si>
  <si>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</si>
  <si>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</si>
  <si>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</si>
  <si>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</si>
  <si>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</si>
  <si>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</si>
  <si>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</si>
  <si>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</si>
  <si>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</si>
  <si>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</si>
  <si>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</si>
  <si>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</si>
  <si>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</si>
  <si>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</si>
  <si>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</si>
  <si>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</si>
  <si>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</si>
  <si>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</si>
  <si>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</si>
  <si>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</si>
  <si>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</si>
  <si>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</si>
  <si>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</si>
  <si>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</si>
  <si>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</si>
  <si>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</si>
  <si>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</si>
  <si>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</si>
  <si>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</si>
  <si>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</si>
  <si>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</si>
  <si>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</si>
  <si>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</si>
  <si>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</si>
  <si>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</si>
  <si>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</si>
  <si>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</si>
  <si>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</si>
  <si>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</si>
  <si>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</si>
  <si>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</si>
  <si>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</si>
  <si>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</si>
  <si>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</si>
  <si>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</si>
  <si>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</si>
  <si>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</si>
  <si>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</si>
  <si>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</si>
  <si>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</si>
  <si>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</si>
  <si>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</si>
  <si>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</si>
  <si>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</si>
  <si>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</si>
  <si>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</si>
  <si>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</si>
  <si>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</si>
  <si>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</si>
  <si>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</si>
  <si>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</si>
  <si>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</si>
  <si>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</si>
  <si>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</si>
  <si>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</si>
  <si>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</si>
  <si>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</si>
  <si>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</si>
  <si>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</si>
  <si>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</si>
  <si>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</si>
  <si>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</si>
  <si>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</si>
  <si>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</si>
  <si>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</si>
  <si>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</si>
  <si>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</si>
  <si>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</si>
  <si>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</si>
  <si>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</si>
  <si>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</si>
  <si>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</si>
  <si>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</si>
  <si>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</si>
  <si>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</si>
  <si>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</si>
  <si>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</si>
  <si>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</si>
  <si>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</si>
  <si>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</si>
  <si>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</si>
  <si>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</si>
  <si>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</si>
  <si>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</si>
  <si>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</si>
  <si>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</si>
  <si>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</si>
  <si>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</si>
  <si>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</si>
  <si>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</si>
  <si>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</si>
  <si>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</si>
  <si>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</si>
  <si>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</si>
  <si>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</si>
  <si>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</si>
  <si>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</si>
  <si>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</si>
  <si>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</si>
  <si>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</si>
  <si>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</si>
  <si>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</si>
  <si>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</si>
  <si>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</si>
  <si>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</si>
  <si>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</si>
  <si>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</si>
  <si>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</si>
  <si>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</si>
  <si>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</si>
  <si>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</si>
  <si>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</si>
  <si>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</si>
  <si>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</si>
  <si>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</si>
  <si>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</si>
  <si>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</si>
  <si>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</si>
  <si>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</si>
  <si>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</si>
  <si>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</si>
  <si>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</si>
  <si>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</si>
  <si>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</si>
  <si>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</si>
  <si>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</si>
  <si>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</si>
  <si>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</si>
  <si>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</si>
  <si>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</si>
  <si>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</si>
  <si>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</si>
  <si>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</si>
  <si>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</si>
  <si>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</si>
  <si>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</si>
  <si>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</si>
  <si>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</si>
  <si>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</si>
  <si>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</si>
  <si>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</si>
  <si>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</si>
  <si>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</si>
  <si>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</si>
  <si>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</si>
  <si>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</si>
  <si>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</si>
  <si>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</si>
  <si>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</si>
  <si>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</si>
  <si>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</si>
  <si>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</si>
  <si>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</si>
  <si>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</si>
  <si>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</si>
  <si>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</si>
  <si>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</si>
  <si>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</si>
  <si>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</si>
  <si>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</si>
  <si>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</si>
  <si>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</si>
  <si>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</si>
  <si>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</si>
  <si>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</si>
  <si>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</si>
  <si>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</si>
  <si>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</si>
  <si>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</si>
  <si>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</si>
  <si>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</si>
  <si>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</si>
  <si>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</si>
  <si>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</si>
  <si>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</si>
  <si>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</si>
  <si>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</si>
  <si>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</si>
  <si>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</si>
  <si>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</si>
  <si>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</si>
  <si>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</si>
  <si>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</si>
  <si>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</si>
  <si>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</si>
  <si>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</si>
  <si>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</si>
  <si>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</si>
  <si>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</si>
  <si>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</si>
  <si>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</si>
  <si>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</si>
  <si>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</si>
  <si>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</si>
  <si>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</si>
  <si>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</si>
  <si>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</si>
  <si>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</si>
  <si>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</si>
  <si>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</si>
  <si>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</si>
  <si>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</si>
  <si>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</si>
  <si>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</si>
  <si>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</si>
  <si>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</si>
  <si>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</si>
  <si>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</si>
  <si>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</si>
  <si>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</si>
  <si>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</si>
  <si>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</si>
  <si>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</si>
  <si>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</si>
  <si>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</si>
  <si>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</si>
  <si>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</si>
  <si>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</si>
  <si>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</si>
  <si>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</si>
  <si>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</si>
  <si>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</si>
  <si>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</si>
  <si>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</si>
  <si>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</si>
  <si>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</si>
  <si>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</si>
  <si>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</si>
  <si>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</si>
  <si>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</si>
  <si>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</si>
  <si>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</si>
  <si>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</si>
  <si>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</si>
  <si>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</si>
  <si>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</si>
  <si>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</si>
  <si>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</si>
  <si>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</si>
  <si>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</si>
  <si>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</si>
  <si>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</si>
  <si>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</si>
  <si>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</si>
  <si>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</si>
  <si>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</si>
  <si>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</si>
  <si>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</si>
  <si>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</si>
  <si>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</si>
  <si>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</si>
  <si>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</si>
  <si>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</si>
  <si>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</si>
  <si>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</si>
  <si>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</si>
  <si>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</si>
  <si>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</si>
  <si>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</si>
  <si>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</si>
  <si>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</si>
  <si>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</si>
  <si>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</si>
  <si>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</si>
  <si>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</si>
  <si>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</si>
  <si>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</si>
  <si>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</si>
  <si>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</si>
  <si>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</si>
  <si>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</si>
  <si>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</si>
  <si>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</si>
  <si>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</si>
  <si>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</si>
  <si>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</si>
  <si>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</si>
  <si>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</si>
  <si>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</si>
  <si>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</si>
  <si>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</si>
  <si>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</si>
  <si>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</si>
  <si>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</si>
  <si>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</si>
  <si>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</si>
  <si>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</si>
  <si>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</si>
  <si>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</si>
  <si>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</si>
  <si>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</si>
  <si>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</si>
  <si>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</si>
  <si>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</si>
  <si>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</si>
  <si>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</si>
  <si>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</si>
  <si>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</si>
  <si>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</si>
  <si>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</si>
  <si>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</si>
  <si>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</si>
  <si>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</si>
  <si>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</si>
  <si>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</si>
  <si>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</si>
  <si>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</si>
  <si>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</si>
  <si>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</si>
  <si>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</si>
  <si>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</si>
  <si>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</si>
  <si>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</si>
  <si>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</si>
  <si>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</si>
  <si>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</si>
  <si>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</si>
  <si>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</si>
  <si>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</si>
  <si>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</si>
  <si>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</si>
  <si>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</si>
  <si>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</si>
  <si>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</si>
  <si>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</si>
  <si>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</si>
  <si>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</si>
  <si>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</si>
  <si>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</si>
  <si>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</si>
  <si>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</si>
  <si>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</si>
  <si>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</si>
  <si>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</si>
  <si>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</si>
  <si>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</si>
  <si>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</si>
  <si>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</si>
  <si>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</si>
  <si>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</si>
  <si>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</si>
  <si>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</si>
  <si>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</si>
  <si>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</si>
  <si>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</si>
  <si>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</si>
  <si>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</si>
  <si>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</si>
  <si>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</si>
  <si>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</si>
  <si>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</si>
  <si>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</si>
  <si>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</si>
  <si>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</si>
  <si>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</si>
  <si>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</si>
  <si>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</si>
  <si>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</si>
  <si>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</si>
  <si>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</si>
  <si>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</si>
  <si>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</si>
  <si>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</si>
  <si>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</si>
  <si>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</si>
  <si>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</si>
  <si>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</si>
  <si>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</si>
  <si>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</si>
  <si>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</si>
  <si>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</si>
  <si>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</si>
  <si>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</si>
  <si>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</si>
  <si>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</si>
  <si>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</si>
  <si>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</si>
  <si>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</si>
  <si>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</si>
  <si>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</si>
  <si>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</si>
  <si>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</si>
  <si>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</si>
  <si>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</si>
  <si>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</si>
  <si>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</si>
  <si>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</si>
  <si>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</si>
  <si>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</si>
  <si>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</si>
  <si>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</si>
  <si>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</si>
  <si>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</si>
  <si>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</si>
  <si>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</si>
  <si>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</si>
  <si>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</si>
  <si>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</si>
  <si>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</si>
  <si>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</si>
  <si>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</si>
  <si>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</si>
  <si>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</si>
  <si>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</si>
  <si>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</si>
  <si>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</si>
  <si>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</si>
  <si>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</si>
  <si>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</si>
  <si>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</si>
  <si>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</si>
  <si>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</si>
  <si>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</si>
  <si>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</si>
  <si>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</si>
  <si>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</si>
  <si>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</si>
  <si>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</si>
  <si>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</si>
  <si>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</si>
  <si>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</si>
  <si>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</si>
  <si>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</si>
  <si>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</si>
  <si>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</si>
  <si>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</si>
  <si>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</si>
  <si>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</si>
  <si>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</si>
  <si>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</si>
  <si>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</si>
  <si>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</si>
  <si>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</si>
  <si>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</si>
  <si>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</si>
  <si>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</si>
  <si>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</si>
  <si>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</si>
  <si>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</si>
  <si>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</si>
  <si>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</si>
  <si>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</si>
  <si>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</si>
  <si>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</si>
  <si>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</si>
  <si>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</si>
  <si>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</si>
  <si>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</si>
  <si>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</si>
  <si>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</si>
  <si>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</si>
  <si>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</si>
  <si>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</si>
  <si>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</si>
  <si>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</si>
  <si>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</si>
  <si>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</si>
  <si>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</si>
  <si>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</si>
  <si>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</si>
  <si>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</si>
  <si>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</si>
  <si>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</si>
  <si>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</si>
  <si>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</si>
  <si>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</si>
  <si>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</si>
  <si>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</si>
  <si>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</si>
  <si>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</si>
  <si>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</si>
  <si>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</si>
  <si>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</si>
  <si>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</si>
  <si>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</si>
  <si>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</si>
  <si>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</si>
  <si>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</si>
  <si>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</si>
  <si>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</si>
  <si>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</si>
  <si>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</si>
  <si>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</si>
  <si>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</si>
  <si>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</si>
  <si>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</si>
  <si>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</si>
  <si>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</si>
  <si>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</si>
  <si>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</si>
  <si>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</si>
  <si>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</si>
  <si>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</si>
  <si>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</si>
  <si>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</si>
  <si>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</si>
  <si>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</si>
  <si>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</si>
  <si>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</si>
  <si>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</si>
  <si>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</si>
  <si>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</si>
  <si>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</si>
  <si>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</si>
  <si>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</si>
  <si>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</si>
  <si>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</si>
  <si>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</si>
  <si>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</si>
  <si>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</si>
  <si>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</si>
  <si>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</si>
  <si>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</si>
  <si>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</si>
  <si>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</si>
  <si>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</si>
  <si>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</si>
  <si>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</si>
  <si>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</si>
  <si>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</si>
  <si>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</si>
  <si>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</si>
  <si>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</si>
  <si>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</si>
  <si>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</si>
  <si>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</si>
  <si>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</si>
  <si>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</si>
  <si>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</si>
  <si>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</si>
  <si>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</si>
  <si>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</si>
  <si>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</si>
  <si>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</si>
  <si>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</si>
  <si>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</si>
  <si>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</si>
  <si>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</si>
  <si>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</si>
  <si>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</si>
  <si>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</si>
  <si>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</si>
  <si>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</si>
  <si>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</si>
  <si>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</si>
  <si>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</si>
  <si>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</si>
  <si>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</si>
  <si>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</si>
  <si>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</si>
  <si>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</si>
  <si>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</si>
  <si>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</si>
  <si>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</si>
  <si>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</si>
  <si>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</si>
  <si>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</si>
  <si>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</si>
  <si>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</si>
  <si>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</si>
  <si>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</si>
  <si>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</si>
  <si>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</si>
  <si>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</si>
  <si>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</si>
  <si>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</si>
  <si>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</si>
  <si>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</si>
  <si>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</si>
  <si>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</si>
  <si>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</si>
  <si>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</si>
  <si>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</si>
  <si>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</si>
  <si>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</si>
  <si>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</si>
  <si>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</si>
  <si>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</si>
  <si>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</si>
  <si>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</si>
  <si>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</si>
  <si>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</si>
  <si>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</si>
  <si>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</si>
  <si>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</si>
  <si>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</si>
  <si>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</si>
  <si>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</si>
  <si>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</si>
  <si>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</si>
  <si>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</si>
  <si>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</si>
  <si>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</si>
  <si>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</si>
  <si>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</si>
  <si>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</si>
  <si>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</si>
  <si>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</si>
  <si>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</si>
  <si>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</si>
  <si>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</si>
  <si>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</si>
  <si>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</si>
  <si>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</si>
  <si>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</si>
  <si>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</si>
  <si>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</si>
  <si>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</si>
  <si>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</si>
  <si>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</si>
  <si>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</si>
  <si>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</si>
  <si>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</si>
  <si>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</si>
  <si>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</si>
  <si>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</si>
  <si>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</si>
  <si>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</si>
  <si>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</si>
  <si>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</si>
  <si>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</si>
  <si>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</si>
  <si>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</si>
  <si>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</si>
  <si>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</si>
  <si>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</si>
  <si>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</si>
  <si>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</si>
  <si>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</si>
  <si>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</si>
  <si>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</si>
  <si>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</si>
  <si>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</si>
  <si>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</si>
  <si>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</si>
  <si>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</si>
  <si>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</si>
  <si>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</si>
  <si>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</si>
  <si>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</si>
  <si>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</si>
  <si>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</si>
  <si>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</si>
  <si>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</si>
  <si>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</si>
  <si>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</si>
  <si>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</si>
  <si>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</si>
  <si>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</si>
  <si>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</si>
  <si>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</si>
  <si>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</si>
  <si>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</si>
  <si>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</si>
  <si>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</si>
  <si>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</si>
  <si>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</si>
  <si>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</si>
  <si>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</si>
  <si>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</si>
  <si>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</si>
  <si>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</si>
  <si>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</si>
  <si>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</si>
  <si>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</si>
  <si>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</si>
  <si>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</si>
  <si>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</si>
  <si>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</si>
  <si>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</si>
  <si>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</si>
  <si>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</si>
  <si>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</si>
  <si>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</si>
  <si>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</si>
  <si>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</si>
  <si>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</si>
  <si>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</si>
  <si>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</si>
  <si>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</si>
  <si>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</si>
  <si>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</si>
  <si>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</si>
  <si>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</si>
  <si>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</si>
  <si>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</si>
  <si>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</si>
  <si>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</si>
  <si>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</si>
  <si>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</si>
  <si>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</si>
  <si>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</si>
  <si>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</si>
  <si>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</si>
  <si>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</si>
  <si>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</si>
  <si>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</si>
  <si>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</si>
  <si>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</si>
  <si>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</si>
  <si>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</si>
  <si>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</si>
  <si>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</si>
  <si>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</si>
  <si>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</si>
  <si>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</si>
  <si>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</si>
  <si>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</si>
  <si>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</si>
  <si>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</si>
  <si>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</si>
  <si>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</si>
  <si>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</si>
  <si>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</si>
  <si>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</si>
  <si>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</si>
  <si>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</si>
  <si>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</si>
  <si>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</si>
  <si>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</si>
  <si>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</si>
  <si>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</si>
  <si>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</si>
  <si>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</si>
  <si>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</si>
  <si>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</si>
  <si>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</si>
  <si>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</si>
  <si>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</si>
  <si>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</si>
  <si>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</si>
  <si>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</si>
  <si>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</si>
  <si>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</si>
  <si>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</si>
  <si>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</si>
  <si>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</si>
  <si>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</si>
  <si>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</si>
  <si>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</si>
  <si>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</si>
  <si>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</si>
  <si>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</si>
  <si>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</si>
  <si>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</si>
  <si>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</si>
  <si>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</si>
  <si>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</si>
  <si>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</si>
  <si>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</si>
  <si>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</si>
  <si>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</si>
  <si>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</si>
  <si>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</si>
  <si>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</si>
  <si>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</si>
  <si>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</si>
  <si>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</si>
  <si>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</si>
  <si>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</si>
  <si>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</si>
  <si>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</si>
  <si>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</si>
  <si>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</si>
  <si>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</si>
  <si>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</si>
  <si>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</si>
  <si>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</si>
  <si>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</si>
  <si>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</si>
  <si>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</si>
  <si>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</si>
  <si>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</si>
  <si>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</si>
  <si>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</si>
  <si>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</si>
  <si>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</si>
  <si>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</si>
  <si>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</si>
  <si>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</si>
  <si>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</si>
  <si>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</si>
  <si>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</si>
  <si>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</si>
  <si>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</si>
  <si>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</si>
  <si>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</si>
  <si>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</si>
  <si>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</si>
  <si>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</si>
  <si>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</si>
  <si>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</si>
  <si>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</si>
  <si>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</si>
  <si>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</si>
  <si>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</si>
  <si>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</si>
  <si>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</si>
  <si>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</si>
  <si>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</si>
  <si>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</si>
  <si>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</si>
  <si>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</si>
  <si>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</si>
  <si>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</si>
  <si>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</si>
  <si>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</si>
  <si>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</si>
  <si>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</si>
  <si>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</si>
  <si>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</si>
  <si>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</si>
  <si>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</si>
  <si>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</si>
  <si>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</si>
  <si>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</si>
  <si>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</si>
  <si>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</si>
  <si>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</si>
  <si>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</si>
  <si>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</si>
  <si>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</si>
  <si>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</si>
  <si>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</si>
  <si>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</si>
  <si>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</si>
  <si>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</si>
  <si>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</si>
  <si>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</si>
  <si>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</si>
  <si>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</si>
  <si>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</si>
  <si>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</si>
  <si>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</si>
  <si>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</si>
  <si>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</si>
  <si>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</si>
  <si>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</si>
  <si>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</si>
  <si>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</si>
  <si>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</si>
  <si>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</si>
  <si>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</si>
  <si>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</si>
  <si>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</si>
  <si>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</si>
  <si>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</si>
  <si>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</si>
  <si>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</si>
  <si>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</si>
  <si>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</si>
  <si>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</si>
  <si>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</si>
  <si>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</si>
  <si>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</si>
  <si>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</si>
  <si>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</si>
  <si>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</si>
  <si>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</si>
  <si>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</si>
  <si>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</si>
  <si>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</si>
  <si>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</si>
  <si>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</si>
  <si>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</si>
  <si>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</si>
  <si>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</si>
  <si>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</si>
  <si>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</si>
  <si>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</si>
  <si>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</si>
  <si>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</si>
  <si>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</si>
  <si>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</si>
  <si>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</si>
  <si>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</si>
  <si>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</si>
  <si>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</si>
  <si>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</si>
  <si>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</si>
  <si>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</si>
  <si>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</si>
  <si>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</si>
  <si>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</si>
  <si>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</si>
  <si>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</si>
  <si>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</si>
  <si>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</si>
  <si>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</si>
  <si>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</si>
  <si>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</si>
  <si>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</si>
  <si>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</si>
  <si>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</si>
  <si>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</si>
  <si>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</si>
  <si>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</si>
  <si>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</si>
  <si>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</si>
  <si>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</si>
  <si>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</si>
  <si>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</si>
  <si>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</si>
  <si>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</si>
  <si>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</si>
  <si>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</si>
  <si>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</si>
  <si>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</si>
  <si>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</si>
  <si>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</si>
  <si>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</si>
  <si>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</si>
  <si>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</si>
  <si>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</si>
  <si>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</si>
  <si>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</si>
  <si>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</si>
  <si>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</si>
  <si>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</si>
  <si>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</si>
  <si>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</si>
  <si>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</si>
  <si>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</si>
  <si>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</si>
  <si>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</si>
  <si>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</si>
  <si>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</si>
  <si>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</si>
  <si>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</si>
  <si>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</si>
  <si>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</si>
  <si>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</si>
  <si>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</si>
  <si>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</si>
  <si>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</si>
  <si>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</si>
  <si>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</si>
  <si>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</si>
  <si>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</si>
  <si>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</si>
  <si>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</si>
  <si>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</si>
  <si>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</si>
  <si>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</si>
  <si>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</si>
  <si>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</si>
  <si>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</si>
  <si>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</si>
  <si>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</si>
  <si>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</si>
  <si>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</si>
  <si>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</si>
  <si>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</si>
  <si>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</si>
  <si>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</si>
  <si>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</si>
  <si>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</si>
  <si>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</si>
  <si>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</si>
  <si>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</si>
  <si>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</si>
  <si>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</si>
  <si>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</si>
  <si>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</si>
  <si>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</si>
  <si>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</si>
  <si>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</si>
  <si>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</si>
  <si>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</si>
  <si>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</si>
  <si>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</si>
  <si>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</si>
  <si>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</si>
  <si>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</si>
  <si>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</si>
  <si>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</si>
  <si>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</si>
  <si>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</si>
  <si>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</si>
  <si>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</si>
  <si>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</si>
  <si>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</si>
  <si>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</si>
  <si>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</si>
  <si>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</si>
  <si>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</si>
  <si>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</si>
  <si>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</si>
  <si>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</si>
  <si>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</si>
  <si>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</si>
  <si>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</si>
  <si>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</si>
  <si>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</si>
  <si>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</si>
  <si>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</si>
  <si>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</si>
  <si>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</si>
  <si>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</si>
  <si>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</si>
  <si>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</si>
  <si>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</si>
  <si>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</si>
  <si>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</si>
  <si>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</si>
  <si>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</si>
  <si>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</si>
  <si>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</si>
  <si>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</si>
  <si>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</si>
  <si>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</si>
  <si>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</si>
  <si>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</si>
  <si>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</si>
  <si>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</si>
  <si>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</si>
  <si>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</si>
  <si>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</si>
  <si>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</si>
  <si>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</si>
  <si>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</si>
  <si>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</si>
  <si>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</si>
  <si>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</si>
  <si>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</si>
  <si>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</si>
  <si>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</si>
  <si>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</si>
  <si>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</si>
  <si>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</si>
  <si>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</si>
  <si>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</si>
  <si>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</si>
  <si>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</si>
  <si>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</si>
  <si>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</si>
  <si>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</si>
  <si>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</si>
  <si>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</si>
  <si>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</si>
  <si>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</si>
  <si>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</si>
  <si>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</si>
  <si>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</si>
  <si>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</si>
  <si>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</si>
  <si>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</si>
  <si>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</si>
  <si>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</si>
  <si>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</si>
  <si>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</si>
  <si>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</si>
  <si>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</si>
  <si>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</si>
  <si>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</si>
  <si>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</si>
  <si>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</si>
  <si>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</si>
  <si>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</si>
  <si>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</si>
  <si>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</si>
  <si>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</si>
  <si>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</si>
  <si>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</si>
  <si>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</si>
  <si>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</si>
  <si>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</si>
  <si>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</si>
  <si>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</si>
  <si>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</si>
  <si>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</si>
  <si>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</si>
  <si>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</si>
  <si>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</si>
  <si>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</si>
  <si>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</si>
  <si>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</si>
  <si>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</si>
  <si>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</si>
  <si>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</si>
  <si>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</si>
  <si>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</si>
  <si>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</si>
  <si>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</si>
  <si>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</si>
  <si>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</si>
  <si>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</si>
  <si>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</si>
  <si>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</si>
  <si>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</si>
  <si>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</si>
  <si>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</si>
  <si>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</si>
  <si>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</si>
  <si>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</si>
  <si>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</si>
  <si>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</si>
  <si>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</si>
  <si>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</si>
  <si>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</si>
  <si>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</si>
  <si>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</si>
  <si>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</si>
  <si>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</si>
  <si>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</si>
  <si>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</si>
  <si>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</si>
  <si>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</si>
  <si>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</si>
  <si>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</si>
  <si>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</si>
  <si>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</si>
  <si>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</si>
  <si>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</si>
  <si>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</si>
  <si>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</si>
  <si>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</si>
  <si>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</si>
  <si>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</si>
  <si>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</si>
  <si>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</si>
  <si>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</si>
  <si>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</si>
  <si>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</si>
  <si>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</si>
  <si>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</si>
  <si>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</si>
  <si>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</si>
  <si>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</si>
  <si>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</si>
  <si>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</si>
  <si>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</si>
  <si>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</si>
  <si>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</si>
  <si>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</si>
  <si>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</si>
  <si>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</si>
  <si>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</si>
  <si>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</si>
  <si>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</si>
  <si>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</si>
  <si>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</si>
  <si>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</si>
  <si>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</si>
  <si>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</si>
  <si>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</si>
  <si>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</si>
  <si>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</si>
  <si>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</si>
  <si>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</si>
  <si>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</si>
  <si>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</si>
  <si>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</si>
  <si>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</si>
  <si>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</si>
  <si>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</si>
  <si>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</si>
  <si>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</si>
  <si>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</si>
  <si>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</si>
  <si>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</si>
  <si>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</si>
  <si>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</si>
  <si>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</si>
  <si>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</si>
  <si>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</si>
  <si>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</si>
  <si>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</si>
  <si>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</si>
  <si>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</si>
  <si>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</si>
  <si>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</si>
  <si>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</si>
  <si>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</si>
  <si>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</si>
  <si>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</si>
  <si>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</si>
  <si>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</si>
  <si>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</si>
  <si>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</si>
  <si>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</si>
  <si>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</si>
  <si>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</si>
  <si>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</si>
  <si>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</si>
  <si>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</si>
  <si>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</si>
  <si>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</si>
  <si>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</si>
  <si>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</si>
  <si>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</si>
  <si>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</si>
  <si>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</si>
  <si>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</si>
  <si>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</si>
  <si>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</si>
  <si>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</si>
  <si>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</si>
  <si>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</si>
  <si>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</si>
  <si>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</si>
  <si>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</si>
  <si>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</si>
  <si>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</si>
  <si>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</si>
  <si>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</si>
  <si>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</si>
  <si>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</si>
  <si>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</si>
  <si>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</si>
  <si>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</si>
  <si>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</si>
  <si>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</si>
  <si>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</si>
  <si>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</si>
  <si>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</si>
  <si>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</si>
  <si>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</si>
  <si>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</si>
  <si>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</si>
  <si>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</si>
  <si>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</si>
  <si>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</si>
  <si>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</si>
  <si>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</si>
  <si>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</si>
  <si>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</si>
  <si>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</si>
  <si>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</si>
  <si>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</si>
  <si>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</si>
  <si>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</si>
  <si>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</si>
  <si>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</si>
  <si>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</si>
  <si>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</si>
  <si>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</si>
  <si>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</si>
  <si>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</si>
  <si>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</si>
  <si>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</si>
  <si>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</si>
  <si>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</si>
  <si>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</si>
  <si>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</si>
  <si>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</si>
  <si>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</si>
  <si>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</si>
  <si>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</si>
  <si>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</si>
  <si>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</si>
  <si>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</si>
  <si>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</si>
  <si>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</si>
  <si>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</si>
  <si>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</si>
  <si>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</si>
  <si>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</si>
  <si>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</si>
  <si>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</si>
  <si>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</si>
  <si>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</si>
  <si>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</si>
  <si>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</si>
  <si>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</si>
  <si>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</si>
  <si>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</si>
  <si>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</si>
  <si>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</si>
  <si>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</si>
  <si>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</si>
  <si>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</si>
  <si>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</si>
  <si>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</si>
  <si>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</si>
  <si>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</si>
  <si>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</si>
  <si>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</si>
  <si>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</si>
  <si>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</si>
  <si>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</si>
  <si>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</si>
  <si>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</si>
  <si>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</si>
  <si>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</si>
  <si>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</si>
  <si>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</si>
  <si>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</si>
  <si>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</si>
  <si>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</si>
  <si>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</si>
  <si>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</si>
  <si>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</si>
  <si>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</si>
  <si>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</si>
  <si>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</si>
  <si>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</si>
  <si>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</si>
  <si>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</si>
  <si>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</si>
  <si>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</si>
  <si>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</si>
  <si>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</si>
  <si>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</si>
  <si>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</si>
  <si>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</si>
  <si>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</si>
  <si>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</si>
  <si>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</si>
  <si>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</si>
  <si>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</si>
  <si>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</si>
  <si>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</si>
  <si>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</si>
  <si>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</si>
  <si>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</si>
  <si>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</si>
  <si>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</si>
  <si>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</si>
  <si>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</si>
  <si>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</si>
  <si>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</si>
  <si>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</si>
  <si>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</si>
  <si>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</si>
  <si>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</si>
  <si>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</si>
  <si>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</si>
  <si>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</si>
  <si>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</si>
  <si>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</si>
  <si>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</si>
  <si>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</si>
  <si>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</si>
  <si>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</si>
  <si>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</si>
  <si>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</si>
  <si>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</si>
  <si>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</si>
  <si>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</si>
  <si>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</si>
  <si>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</si>
  <si>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</si>
  <si>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</si>
  <si>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</si>
  <si>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</si>
  <si>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</si>
  <si>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</si>
  <si>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</si>
  <si>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</si>
  <si>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</si>
  <si>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</si>
  <si>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</si>
  <si>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</si>
  <si>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</si>
  <si>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</si>
  <si>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</si>
  <si>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</si>
  <si>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</si>
  <si>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</si>
  <si>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</si>
  <si>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</si>
  <si>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</si>
  <si>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</si>
  <si>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</si>
  <si>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</si>
  <si>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</si>
  <si>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</si>
  <si>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</si>
  <si>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</si>
  <si>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</si>
  <si>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</si>
  <si>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</si>
  <si>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</si>
  <si>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</si>
  <si>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</si>
  <si>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</si>
  <si>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</si>
  <si>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</si>
  <si>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</si>
  <si>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</si>
  <si>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</si>
  <si>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</si>
  <si>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</si>
  <si>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</si>
  <si>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</si>
  <si>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</si>
  <si>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</si>
  <si>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</si>
  <si>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</si>
  <si>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</si>
  <si>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</si>
  <si>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</si>
  <si>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</si>
  <si>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</si>
  <si>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</si>
  <si>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</si>
  <si>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</si>
  <si>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</si>
  <si>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</si>
  <si>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</si>
  <si>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</si>
  <si>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</si>
  <si>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</si>
  <si>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</si>
  <si>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</si>
  <si>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</si>
  <si>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</si>
  <si>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</si>
  <si>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</si>
  <si>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</si>
  <si>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</si>
  <si>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</si>
  <si>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</si>
  <si>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</si>
  <si>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</si>
  <si>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</si>
  <si>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</si>
  <si>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</si>
  <si>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</si>
  <si>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</si>
  <si>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</si>
  <si>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</si>
  <si>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</si>
  <si>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</si>
  <si>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</si>
  <si>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</si>
  <si>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</si>
  <si>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</si>
  <si>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</si>
  <si>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</si>
  <si>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</si>
  <si>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</si>
  <si>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</si>
  <si>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</si>
  <si>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</si>
  <si>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</si>
  <si>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</si>
  <si>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</si>
  <si>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</si>
  <si>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</si>
  <si>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</si>
  <si>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</si>
  <si>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</si>
  <si>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</si>
  <si>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</si>
  <si>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</si>
  <si>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</si>
  <si>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</si>
  <si>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</si>
  <si>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</si>
  <si>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</si>
  <si>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</si>
  <si>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</si>
  <si>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</si>
  <si>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</si>
  <si>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</si>
  <si>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</si>
  <si>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</si>
  <si>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</si>
  <si>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</si>
  <si>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</si>
  <si>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</si>
  <si>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</si>
  <si>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</si>
  <si>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</si>
  <si>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</si>
  <si>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</si>
  <si>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</si>
  <si>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</si>
  <si>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</si>
  <si>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</si>
  <si>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</si>
  <si>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</si>
  <si>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</si>
  <si>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</si>
  <si>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</si>
  <si>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</si>
  <si>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</si>
  <si>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</si>
  <si>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</si>
  <si>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</si>
  <si>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</si>
  <si>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</si>
  <si>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</si>
  <si>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</si>
  <si>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</si>
  <si>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</si>
  <si>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</si>
  <si>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</si>
  <si>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</si>
  <si>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</si>
  <si>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</si>
  <si>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</si>
  <si>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</si>
  <si>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</si>
  <si>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</si>
  <si>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</si>
  <si>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</si>
  <si>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</si>
  <si>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</si>
  <si>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</si>
  <si>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</si>
  <si>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</si>
  <si>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</si>
  <si>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</si>
  <si>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</si>
  <si>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</si>
  <si>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</si>
  <si>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</si>
  <si>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</si>
  <si>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</si>
  <si>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</si>
  <si>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</si>
  <si>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</si>
  <si>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</si>
  <si>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</si>
  <si>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</si>
  <si>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</si>
  <si>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</si>
  <si>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</si>
  <si>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</si>
  <si>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</si>
  <si>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</si>
  <si>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</si>
  <si>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</si>
  <si>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</si>
  <si>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</si>
  <si>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</si>
  <si>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</si>
  <si>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</si>
  <si>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</si>
  <si>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</si>
  <si>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</si>
  <si>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</si>
  <si>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</si>
  <si>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</si>
  <si>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</si>
  <si>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</si>
  <si>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</si>
  <si>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</si>
  <si>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</si>
  <si>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</si>
  <si>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</si>
  <si>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</si>
  <si>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</si>
  <si>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</si>
  <si>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</si>
  <si>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</si>
  <si>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</si>
  <si>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</si>
  <si>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</si>
  <si>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</si>
  <si>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</si>
  <si>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</si>
  <si>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</si>
  <si>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</si>
  <si>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</si>
  <si>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</si>
  <si>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</si>
  <si>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</si>
  <si>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</si>
  <si>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</si>
  <si>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</si>
  <si>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</si>
  <si>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</si>
  <si>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</si>
  <si>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</si>
  <si>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</si>
  <si>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</si>
  <si>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</si>
  <si>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</si>
  <si>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</si>
  <si>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</si>
  <si>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</si>
  <si>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</si>
  <si>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</si>
  <si>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</si>
  <si>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</si>
  <si>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</si>
  <si>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</si>
  <si>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</si>
  <si>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</si>
  <si>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</si>
  <si>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</si>
  <si>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</si>
  <si>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</si>
  <si>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</si>
  <si>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</si>
  <si>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</si>
  <si>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</si>
  <si>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</si>
  <si>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</si>
  <si>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</si>
  <si>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</si>
  <si>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</si>
  <si>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</si>
  <si>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</si>
  <si>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</si>
  <si>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</si>
  <si>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</si>
  <si>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</si>
  <si>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</si>
  <si>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</si>
  <si>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</si>
  <si>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</si>
  <si>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</si>
  <si>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</si>
  <si>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</si>
  <si>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</si>
  <si>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</si>
  <si>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</si>
  <si>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</si>
  <si>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</si>
  <si>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</si>
  <si>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</si>
  <si>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</si>
  <si>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</si>
  <si>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</si>
  <si>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</si>
  <si>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</si>
  <si>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</si>
  <si>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</si>
  <si>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</si>
  <si>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</si>
  <si>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</si>
  <si>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</si>
  <si>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</si>
  <si>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</si>
  <si>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</si>
  <si>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</si>
  <si>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</si>
  <si>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</si>
  <si>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</si>
  <si>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</si>
  <si>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</si>
  <si>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</si>
  <si>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</si>
  <si>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</si>
  <si>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</si>
  <si>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</si>
  <si>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</si>
  <si>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</si>
  <si>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</si>
  <si>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</si>
  <si>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</si>
  <si>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</si>
  <si>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</si>
  <si>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</si>
  <si>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</si>
  <si>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</si>
  <si>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</si>
  <si>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</si>
  <si>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</si>
  <si>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</si>
  <si>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</si>
  <si>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</si>
  <si>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</si>
  <si>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</si>
  <si>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</si>
  <si>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</si>
  <si>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</si>
  <si>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</si>
  <si>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</si>
  <si>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</si>
  <si>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</si>
  <si>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</si>
  <si>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</si>
  <si>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</si>
  <si>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</si>
  <si>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</si>
  <si>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</si>
  <si>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</si>
  <si>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</si>
  <si>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</si>
  <si>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</si>
  <si>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</si>
  <si>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</si>
  <si>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</si>
  <si>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</si>
  <si>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</si>
  <si>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</si>
  <si>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</si>
  <si>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</si>
  <si>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</si>
  <si>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</si>
  <si>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</si>
  <si>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</si>
  <si>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</si>
  <si>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</si>
  <si>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</si>
  <si>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</si>
  <si>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</si>
  <si>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</si>
  <si>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</si>
  <si>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</si>
  <si>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</si>
  <si>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</si>
  <si>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</si>
  <si>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</si>
  <si>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</si>
  <si>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</si>
  <si>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</si>
  <si>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</si>
  <si>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</si>
  <si>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</si>
  <si>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</si>
  <si>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</si>
  <si>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</si>
  <si>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</si>
  <si>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</si>
  <si>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</si>
  <si>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</si>
  <si>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</si>
  <si>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</si>
  <si>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</si>
  <si>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</si>
  <si>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</si>
  <si>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</si>
  <si>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</si>
  <si>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</si>
  <si>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</si>
  <si>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</si>
  <si>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</si>
  <si>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</si>
  <si>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</si>
  <si>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</si>
  <si>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</si>
  <si>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</si>
  <si>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</si>
  <si>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</si>
  <si>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</si>
  <si>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</si>
  <si>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</si>
  <si>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</si>
  <si>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</si>
  <si>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</si>
  <si>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</si>
  <si>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</si>
  <si>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</si>
  <si>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</si>
  <si>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</si>
  <si>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</si>
  <si>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</si>
  <si>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</si>
  <si>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</si>
  <si>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</si>
  <si>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</si>
  <si>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</si>
  <si>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</si>
  <si>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</si>
  <si>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</si>
  <si>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</si>
  <si>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</si>
  <si>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</si>
  <si>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</si>
  <si>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</si>
  <si>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</si>
  <si>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</si>
  <si>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</si>
  <si>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</si>
  <si>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</si>
  <si>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</si>
  <si>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</si>
  <si>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</si>
  <si>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</si>
  <si>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</si>
  <si>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</si>
  <si>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</si>
  <si>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</si>
  <si>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</si>
  <si>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</si>
  <si>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</si>
  <si>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</si>
  <si>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</si>
  <si>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</si>
  <si>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</si>
  <si>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</si>
  <si>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</si>
  <si>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</si>
  <si>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</si>
  <si>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</si>
  <si>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</si>
  <si>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</si>
  <si>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</si>
  <si>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</si>
  <si>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</si>
  <si>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</si>
  <si>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</si>
  <si>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</si>
  <si>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</si>
  <si>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</si>
  <si>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</si>
  <si>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</si>
  <si>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</si>
  <si>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</si>
  <si>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</si>
  <si>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</si>
  <si>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</si>
  <si>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</si>
  <si>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</si>
  <si>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</si>
  <si>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</si>
  <si>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</si>
  <si>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</si>
  <si>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</si>
  <si>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</si>
  <si>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</si>
  <si>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</si>
  <si>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</si>
  <si>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</si>
  <si>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</si>
  <si>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</si>
  <si>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</si>
  <si>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</si>
  <si>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</si>
  <si>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</si>
  <si>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</si>
  <si>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</si>
  <si>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</si>
  <si>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</si>
  <si>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</si>
  <si>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</si>
  <si>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</si>
  <si>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</si>
  <si>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</si>
  <si>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</si>
  <si>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</si>
  <si>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</si>
  <si>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</si>
  <si>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</si>
  <si>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</si>
  <si>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</si>
  <si>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</si>
  <si>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</si>
  <si>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</si>
  <si>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</si>
  <si>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</si>
  <si>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</si>
  <si>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</si>
  <si>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</si>
  <si>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</si>
  <si>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</si>
  <si>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</si>
  <si>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</si>
  <si>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</si>
  <si>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</si>
  <si>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</si>
  <si>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</si>
  <si>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</si>
  <si>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</si>
  <si>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</si>
  <si>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</si>
  <si>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</si>
  <si>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</si>
  <si>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</si>
  <si>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</si>
  <si>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</si>
  <si>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</si>
  <si>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</si>
  <si>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</si>
  <si>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</si>
  <si>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</si>
  <si>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</si>
  <si>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</si>
  <si>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</si>
  <si>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</si>
  <si>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</si>
  <si>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</si>
  <si>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</si>
  <si>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</si>
  <si>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</si>
  <si>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</si>
  <si>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</si>
  <si>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</si>
  <si>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</si>
  <si>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</si>
  <si>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</si>
  <si>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</si>
  <si>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</si>
  <si>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</si>
  <si>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</si>
  <si>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</si>
  <si>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</si>
  <si>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</si>
  <si>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</si>
  <si>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</si>
  <si>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</si>
  <si>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</si>
  <si>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</si>
  <si>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</si>
  <si>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</si>
  <si>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</si>
  <si>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</si>
  <si>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</si>
  <si>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</si>
  <si>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</si>
  <si>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</si>
  <si>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</si>
  <si>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</si>
  <si>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</si>
  <si>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</si>
  <si>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</si>
  <si>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</si>
  <si>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</si>
  <si>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</si>
  <si>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</si>
  <si>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</si>
  <si>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</si>
  <si>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</si>
  <si>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</si>
  <si>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</si>
  <si>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</si>
  <si>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</si>
  <si>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</si>
  <si>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</si>
  <si>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</si>
  <si>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</si>
  <si>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</si>
  <si>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</si>
  <si>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</si>
  <si>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</si>
  <si>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</si>
  <si>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</si>
  <si>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</si>
  <si>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</si>
  <si>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</si>
  <si>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</si>
  <si>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</si>
  <si>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</si>
  <si>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</si>
  <si>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</si>
  <si>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</si>
  <si>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</si>
  <si>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</si>
  <si>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</si>
  <si>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</si>
  <si>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</si>
  <si>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</si>
  <si>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</si>
  <si>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</si>
  <si>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</si>
  <si>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</si>
  <si>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</si>
  <si>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</si>
  <si>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</si>
  <si>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</si>
  <si>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</si>
  <si>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</si>
  <si>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</si>
  <si>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</si>
  <si>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</si>
  <si>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</si>
  <si>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</si>
  <si>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</si>
  <si>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</si>
  <si>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</si>
  <si>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</si>
  <si>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</si>
  <si>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</si>
  <si>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</si>
  <si>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</si>
  <si>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</si>
  <si>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</si>
  <si>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</si>
  <si>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</si>
  <si>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</si>
  <si>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</si>
  <si>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</si>
  <si>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</si>
  <si>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</si>
  <si>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</si>
  <si>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</si>
  <si>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</si>
  <si>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</si>
  <si>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</si>
  <si>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</si>
  <si>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</si>
  <si>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</si>
  <si>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</si>
  <si>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</si>
  <si>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</si>
  <si>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</si>
  <si>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</si>
  <si>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</si>
  <si>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</si>
  <si>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</si>
  <si>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</si>
  <si>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</si>
  <si>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</si>
  <si>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</si>
  <si>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</si>
  <si>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</si>
  <si>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</si>
  <si>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</si>
  <si>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</si>
  <si>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</si>
  <si>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</si>
  <si>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</si>
  <si>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</si>
  <si>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</si>
  <si>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</si>
  <si>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</si>
  <si>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</si>
  <si>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</si>
  <si>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</si>
  <si>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</si>
  <si>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</si>
  <si>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</si>
  <si>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</si>
  <si>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</si>
  <si>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</si>
  <si>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</si>
  <si>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</si>
  <si>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</si>
  <si>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</si>
  <si>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</si>
  <si>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</si>
  <si>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</si>
  <si>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</si>
  <si>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</si>
  <si>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</si>
  <si>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</si>
  <si>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</si>
  <si>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</si>
  <si>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</si>
  <si>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</si>
  <si>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</si>
  <si>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</si>
  <si>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</si>
  <si>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</si>
  <si>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</si>
  <si>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</si>
  <si>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</si>
  <si>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</si>
  <si>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</si>
  <si>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</si>
  <si>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</si>
  <si>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</si>
  <si>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</si>
  <si>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</si>
  <si>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</si>
  <si>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</si>
  <si>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</si>
  <si>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</si>
  <si>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</si>
  <si>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</si>
  <si>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</si>
  <si>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</si>
  <si>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</si>
  <si>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</si>
  <si>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</si>
  <si>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</si>
  <si>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</si>
  <si>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</si>
  <si>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</si>
  <si>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</si>
  <si>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</si>
  <si>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</si>
  <si>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</si>
  <si>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</si>
  <si>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</si>
  <si>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</si>
  <si>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</si>
  <si>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</si>
  <si>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</si>
  <si>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</si>
  <si>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</si>
  <si>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</si>
  <si>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</si>
  <si>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</si>
  <si>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</si>
  <si>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</si>
  <si>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</si>
  <si>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</si>
  <si>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</si>
  <si>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</si>
  <si>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</si>
  <si>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</si>
  <si>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</si>
  <si>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</si>
  <si>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</si>
  <si>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</si>
  <si>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</si>
  <si>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</si>
  <si>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</si>
  <si>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</si>
  <si>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</si>
  <si>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</si>
  <si>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</si>
  <si>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</si>
  <si>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</si>
  <si>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</si>
  <si>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</si>
  <si>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</si>
  <si>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</si>
  <si>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</si>
  <si>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</si>
  <si>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</si>
  <si>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</si>
  <si>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</si>
  <si>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</si>
  <si>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</si>
  <si>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</si>
  <si>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</si>
  <si>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</si>
  <si>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</si>
  <si>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</si>
  <si>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</si>
  <si>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</si>
  <si>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</si>
  <si>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</si>
  <si>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</si>
  <si>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</si>
  <si>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</si>
  <si>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</si>
  <si>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</si>
  <si>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</si>
  <si>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</si>
  <si>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</si>
  <si>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</si>
  <si>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</si>
  <si>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</si>
  <si>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</si>
  <si>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</si>
  <si>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</si>
  <si>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</si>
  <si>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</si>
  <si>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</si>
  <si>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</si>
  <si>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</si>
  <si>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</si>
  <si>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</si>
  <si>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</si>
  <si>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</si>
  <si>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</si>
  <si>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</si>
  <si>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</si>
  <si>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</si>
  <si>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</si>
  <si>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</si>
  <si>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</si>
  <si>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</si>
  <si>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</si>
  <si>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</si>
  <si>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</si>
  <si>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</si>
  <si>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</si>
  <si>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</si>
  <si>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</si>
  <si>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</si>
  <si>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</si>
  <si>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</si>
  <si>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</si>
  <si>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</si>
  <si>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</si>
  <si>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</si>
  <si>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</si>
  <si>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</si>
  <si>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</si>
  <si>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</si>
  <si>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</si>
  <si>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</si>
  <si>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</si>
  <si>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</si>
  <si>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</si>
  <si>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</si>
  <si>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</si>
  <si>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</si>
  <si>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</si>
  <si>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</si>
  <si>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</si>
  <si>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</si>
  <si>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</si>
  <si>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</si>
  <si>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</si>
  <si>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</si>
  <si>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</si>
  <si>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</si>
  <si>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</si>
  <si>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</si>
  <si>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</si>
  <si>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</si>
  <si>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</si>
  <si>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</si>
  <si>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</si>
  <si>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</si>
  <si>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</si>
  <si>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</si>
  <si>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</si>
  <si>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</si>
  <si>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</si>
  <si>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</si>
  <si>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</si>
  <si>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</si>
  <si>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</si>
  <si>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</si>
  <si>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</si>
  <si>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</si>
  <si>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</si>
  <si>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</si>
  <si>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</si>
  <si>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</si>
  <si>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</si>
  <si>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</si>
  <si>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</si>
  <si>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</si>
  <si>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</si>
  <si>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</si>
  <si>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</si>
  <si>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</si>
  <si>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</si>
  <si>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</si>
  <si>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</si>
  <si>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</si>
  <si>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</si>
  <si>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</si>
  <si>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</si>
  <si>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</si>
  <si>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</si>
  <si>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</si>
  <si>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</si>
  <si>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</si>
  <si>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</si>
  <si>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</si>
  <si>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</si>
  <si>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</si>
  <si>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</si>
  <si>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</si>
  <si>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</si>
  <si>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</si>
  <si>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</si>
  <si>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</si>
  <si>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</si>
  <si>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</si>
  <si>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</si>
  <si>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</si>
  <si>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</si>
  <si>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</si>
  <si>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</si>
  <si>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</si>
  <si>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</si>
  <si>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</si>
  <si>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</si>
  <si>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</si>
  <si>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</si>
  <si>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</si>
  <si>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</si>
  <si>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</si>
  <si>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</si>
  <si>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</si>
  <si>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</si>
  <si>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</si>
  <si>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</si>
  <si>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</si>
  <si>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</si>
  <si>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</si>
  <si>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</si>
  <si>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</si>
  <si>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</si>
  <si>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</si>
  <si>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</si>
  <si>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</si>
  <si>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</si>
  <si>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</si>
  <si>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</si>
  <si>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</si>
  <si>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</si>
  <si>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</si>
  <si>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</si>
  <si>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</si>
  <si>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</si>
  <si>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</si>
  <si>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</si>
  <si>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</si>
  <si>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</si>
  <si>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</si>
  <si>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</si>
  <si>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</si>
  <si>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</si>
  <si>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</si>
  <si>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</si>
  <si>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</si>
  <si>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</si>
  <si>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</si>
  <si>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</si>
  <si>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</si>
  <si>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</si>
  <si>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</si>
  <si>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</si>
  <si>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</si>
  <si>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</si>
  <si>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</si>
  <si>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</si>
  <si>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</si>
  <si>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</si>
  <si>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</si>
  <si>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</si>
  <si>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</si>
  <si>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</si>
  <si>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</si>
  <si>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</si>
  <si>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</si>
  <si>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</si>
  <si>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</si>
  <si>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</si>
  <si>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</si>
  <si>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</si>
  <si>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</si>
  <si>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</si>
  <si>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</si>
  <si>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</si>
  <si>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</si>
  <si>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</si>
  <si>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</si>
  <si>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</si>
  <si>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</si>
  <si>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</si>
  <si>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</si>
  <si>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</si>
  <si>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</si>
  <si>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</si>
  <si>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</si>
  <si>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</si>
  <si>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</si>
  <si>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</si>
  <si>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</si>
  <si>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</si>
  <si>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</si>
  <si>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</si>
  <si>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</si>
  <si>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</si>
  <si>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</si>
  <si>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</si>
  <si>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</si>
  <si>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</si>
  <si>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</si>
  <si>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</si>
  <si>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</si>
  <si>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</si>
  <si>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</si>
  <si>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</si>
  <si>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</si>
  <si>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</si>
  <si>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</si>
  <si>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</si>
  <si>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</si>
  <si>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</si>
  <si>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</si>
  <si>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</si>
  <si>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</si>
  <si>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</si>
  <si>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</si>
  <si>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</si>
  <si>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</si>
  <si>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</si>
  <si>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</si>
  <si>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</si>
  <si>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</si>
  <si>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</si>
  <si>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</si>
  <si>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</si>
  <si>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</si>
  <si>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</si>
  <si>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</si>
  <si>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</si>
  <si>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</si>
  <si>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</si>
  <si>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</si>
  <si>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</si>
  <si>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</si>
  <si>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</si>
  <si>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</si>
  <si>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</si>
  <si>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</si>
  <si>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</si>
  <si>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</si>
  <si>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</si>
  <si>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</si>
  <si>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</si>
  <si>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</si>
  <si>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</si>
  <si>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</si>
  <si>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</si>
  <si>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</si>
  <si>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</si>
  <si>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</si>
  <si>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</si>
  <si>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</si>
  <si>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</si>
  <si>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</si>
  <si>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</si>
  <si>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</si>
  <si>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</si>
  <si>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</si>
  <si>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</si>
  <si>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</si>
  <si>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</si>
  <si>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</si>
  <si>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</si>
  <si>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</si>
  <si>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</si>
  <si>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</si>
  <si>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</si>
  <si>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</si>
  <si>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</si>
  <si>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</si>
  <si>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</si>
  <si>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</si>
  <si>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</si>
  <si>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</si>
  <si>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</si>
  <si>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</si>
  <si>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</si>
  <si>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</si>
  <si>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</si>
  <si>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</si>
  <si>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</si>
  <si>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</si>
  <si>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</si>
  <si>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</si>
  <si>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</si>
  <si>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</si>
  <si>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</si>
  <si>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</si>
  <si>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</si>
  <si>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</si>
  <si>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</si>
  <si>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</si>
  <si>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</si>
  <si>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</si>
  <si>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</si>
  <si>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</si>
  <si>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</si>
  <si>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</si>
  <si>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</si>
  <si>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</si>
  <si>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</si>
  <si>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</si>
  <si>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</si>
  <si>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</si>
  <si>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</si>
  <si>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</si>
  <si>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</si>
  <si>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</si>
  <si>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</si>
  <si>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</si>
  <si>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</si>
  <si>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</si>
  <si>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</si>
  <si>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</si>
  <si>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</si>
  <si>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</si>
  <si>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</si>
  <si>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</si>
  <si>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</si>
  <si>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</si>
  <si>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</si>
  <si>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</si>
  <si>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</si>
  <si>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</si>
  <si>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</si>
  <si>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</si>
  <si>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</si>
  <si>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</si>
  <si>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</si>
  <si>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</si>
  <si>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</si>
  <si>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</si>
  <si>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</si>
  <si>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</si>
  <si>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</si>
  <si>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</si>
  <si>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</si>
  <si>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</si>
  <si>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</si>
  <si>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</si>
  <si>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</si>
  <si>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</si>
  <si>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</si>
  <si>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</si>
  <si>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</si>
  <si>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</si>
  <si>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</si>
  <si>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</si>
  <si>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</si>
  <si>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</si>
  <si>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</si>
  <si>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</si>
  <si>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</si>
  <si>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</si>
  <si>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</si>
  <si>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</si>
  <si>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</si>
  <si>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</si>
  <si>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</si>
  <si>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</si>
  <si>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</si>
  <si>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</si>
  <si>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</si>
  <si>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</si>
  <si>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</si>
  <si>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</si>
  <si>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</si>
  <si>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</si>
  <si>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</si>
  <si>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</si>
  <si>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</si>
  <si>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</si>
  <si>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</si>
  <si>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</si>
  <si>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</si>
  <si>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</si>
  <si>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</si>
  <si>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</si>
  <si>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</si>
  <si>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</si>
  <si>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</si>
  <si>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</si>
  <si>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</si>
  <si>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</si>
  <si>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</si>
  <si>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</si>
  <si>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</si>
  <si>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</si>
  <si>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</si>
  <si>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</si>
  <si>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</si>
  <si>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</si>
  <si>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</si>
  <si>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</si>
  <si>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</si>
  <si>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</si>
  <si>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</si>
  <si>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</si>
  <si>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</si>
  <si>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</si>
  <si>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</si>
  <si>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</si>
  <si>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</si>
  <si>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</si>
  <si>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</si>
  <si>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</si>
  <si>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</si>
  <si>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</si>
  <si>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</si>
  <si>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</si>
  <si>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</si>
  <si>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</si>
  <si>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</si>
  <si>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</si>
  <si>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</si>
  <si>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</si>
  <si>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</si>
  <si>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</si>
  <si>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</si>
  <si>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</si>
  <si>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</si>
  <si>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</si>
  <si>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</si>
  <si>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</si>
  <si>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</si>
  <si>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</si>
  <si>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</si>
  <si>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</si>
  <si>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</si>
  <si>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</si>
  <si>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</si>
  <si>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</si>
  <si>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</si>
  <si>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</si>
  <si>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</si>
  <si>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</si>
  <si>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</si>
  <si>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</si>
  <si>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</si>
  <si>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</si>
  <si>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</si>
  <si>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</si>
  <si>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</si>
  <si>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</si>
  <si>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</si>
  <si>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</si>
  <si>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</si>
  <si>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</si>
  <si>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</si>
  <si>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</si>
  <si>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</si>
  <si>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</si>
  <si>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</si>
  <si>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</si>
  <si>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</si>
  <si>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</si>
  <si>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</si>
  <si>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</si>
  <si>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</si>
  <si>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</si>
  <si>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</si>
  <si>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</si>
  <si>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</si>
  <si>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</si>
  <si>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</si>
  <si>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</si>
  <si>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</si>
  <si>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</si>
  <si>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</si>
  <si>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</si>
  <si>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</si>
  <si>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</si>
  <si>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</si>
  <si>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</si>
  <si>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</si>
  <si>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</si>
  <si>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</si>
  <si>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</si>
  <si>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</si>
  <si>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</si>
  <si>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</si>
  <si>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</si>
  <si>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</si>
  <si>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</si>
  <si>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</si>
  <si>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</si>
  <si>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</si>
  <si>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</si>
  <si>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</si>
  <si>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</si>
  <si>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</si>
  <si>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</si>
  <si>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</si>
  <si>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</si>
  <si>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</si>
  <si>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</si>
  <si>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</si>
  <si>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</si>
  <si>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</si>
  <si>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</si>
  <si>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</si>
  <si>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</si>
  <si>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</si>
  <si>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</si>
  <si>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</si>
  <si>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</si>
  <si>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</si>
  <si>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</si>
  <si>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</si>
  <si>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</si>
  <si>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</si>
  <si>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</si>
  <si>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</si>
  <si>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</si>
  <si>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</si>
  <si>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</si>
  <si>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</si>
  <si>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</si>
  <si>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</si>
  <si>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</si>
  <si>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</si>
  <si>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</si>
  <si>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</si>
  <si>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</si>
  <si>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</si>
  <si>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</si>
  <si>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</si>
  <si>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</si>
  <si>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</si>
  <si>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</si>
  <si>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</si>
  <si>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</si>
  <si>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</si>
  <si>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</si>
  <si>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</si>
  <si>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</si>
  <si>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</si>
  <si>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</si>
  <si>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</si>
  <si>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</si>
  <si>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</si>
  <si>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</si>
  <si>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</si>
  <si>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</si>
  <si>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</si>
  <si>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</si>
  <si>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</si>
  <si>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</si>
  <si>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</si>
  <si>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</si>
  <si>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</si>
  <si>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</si>
  <si>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</si>
  <si>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</si>
  <si>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</si>
  <si>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</si>
  <si>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</si>
  <si>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</si>
  <si>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</si>
  <si>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</si>
  <si>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</si>
  <si>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</si>
  <si>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</si>
  <si>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</si>
  <si>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</si>
  <si>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</si>
  <si>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</si>
  <si>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</si>
  <si>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</si>
  <si>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</si>
  <si>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</si>
  <si>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</si>
  <si>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</si>
  <si>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</si>
  <si>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</si>
  <si>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</si>
  <si>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</si>
  <si>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</si>
  <si>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</si>
  <si>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</si>
  <si>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</si>
  <si>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</si>
  <si>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</si>
  <si>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</si>
  <si>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</si>
  <si>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</si>
  <si>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</si>
  <si>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</si>
  <si>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</si>
  <si>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</si>
  <si>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</si>
  <si>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</si>
  <si>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</si>
  <si>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</si>
  <si>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</si>
  <si>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</si>
  <si>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</si>
  <si>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</si>
  <si>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</si>
  <si>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</si>
  <si>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</si>
  <si>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</si>
  <si>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</si>
  <si>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</si>
  <si>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</si>
  <si>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</si>
  <si>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</si>
  <si>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</si>
  <si>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</si>
  <si>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</si>
  <si>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</si>
  <si>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</si>
  <si>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</si>
  <si>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</si>
  <si>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</si>
  <si>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</si>
  <si>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</si>
  <si>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</si>
  <si>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</si>
  <si>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</si>
  <si>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</si>
  <si>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</si>
  <si>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</si>
  <si>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</si>
  <si>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</si>
  <si>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</si>
  <si>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</si>
  <si>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</si>
  <si>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</si>
  <si>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</si>
  <si>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</si>
  <si>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</si>
  <si>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</si>
  <si>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</si>
  <si>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</si>
  <si>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</si>
  <si>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</si>
  <si>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</si>
  <si>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</si>
  <si>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</si>
  <si>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</si>
  <si>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</si>
  <si>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</si>
  <si>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</si>
  <si>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</si>
  <si>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</si>
  <si>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</si>
  <si>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</si>
  <si>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</si>
  <si>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</si>
  <si>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</si>
  <si>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</si>
  <si>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</si>
  <si>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</si>
  <si>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</si>
  <si>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</si>
  <si>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</si>
  <si>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</si>
  <si>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</si>
  <si>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</si>
  <si>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</si>
  <si>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</si>
  <si>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</si>
  <si>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</si>
  <si>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</si>
  <si>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</si>
  <si>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</si>
  <si>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</si>
  <si>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</si>
  <si>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</si>
  <si>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</si>
  <si>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</si>
  <si>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</si>
  <si>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</si>
  <si>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</si>
  <si>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</si>
  <si>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</si>
  <si>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</si>
  <si>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</si>
  <si>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</si>
  <si>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</si>
  <si>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</si>
  <si>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</si>
  <si>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</si>
  <si>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</si>
  <si>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</si>
  <si>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</si>
  <si>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</si>
  <si>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</si>
  <si>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</si>
  <si>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</si>
  <si>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</si>
  <si>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</si>
  <si>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</si>
  <si>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</si>
  <si>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</si>
  <si>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</si>
  <si>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</si>
  <si>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</si>
  <si>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</si>
  <si>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</si>
  <si>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</si>
  <si>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</si>
  <si>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</si>
  <si>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</si>
  <si>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</si>
  <si>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</si>
  <si>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</si>
  <si>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</si>
  <si>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</si>
  <si>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</si>
  <si>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</si>
  <si>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</si>
  <si>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</si>
  <si>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</si>
  <si>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</si>
  <si>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</si>
  <si>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</si>
  <si>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</si>
  <si>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</si>
  <si>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</si>
  <si>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</si>
  <si>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</si>
  <si>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</si>
  <si>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</si>
  <si>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</si>
  <si>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</si>
  <si>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</si>
  <si>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</si>
  <si>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</si>
  <si>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</si>
  <si>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</si>
  <si>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</si>
  <si>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</si>
  <si>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</si>
  <si>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</si>
  <si>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</si>
  <si>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</si>
  <si>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</si>
  <si>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</si>
  <si>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</si>
  <si>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</si>
  <si>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</si>
  <si>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</si>
  <si>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</si>
  <si>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</si>
  <si>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</si>
  <si>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</si>
  <si>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</si>
  <si>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</si>
  <si>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</si>
  <si>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</si>
  <si>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</si>
  <si>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</si>
  <si>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</si>
  <si>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</si>
  <si>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</si>
  <si>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</si>
  <si>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</si>
  <si>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</si>
  <si>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</si>
  <si>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</si>
  <si>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</si>
  <si>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</si>
  <si>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</si>
  <si>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</si>
  <si>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</si>
  <si>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</si>
  <si>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</si>
  <si>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</si>
  <si>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</si>
  <si>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</si>
  <si>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</si>
  <si>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</si>
  <si>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</si>
  <si>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</si>
  <si>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</si>
  <si>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</si>
  <si>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</si>
  <si>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</si>
  <si>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</si>
  <si>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</si>
  <si>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</si>
  <si>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</si>
  <si>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</si>
  <si>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</si>
  <si>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</si>
  <si>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</si>
  <si>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</si>
  <si>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</si>
  <si>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</si>
  <si>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</si>
  <si>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</si>
  <si>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</si>
  <si>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</si>
  <si>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</si>
  <si>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</si>
  <si>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</si>
  <si>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</si>
  <si>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</si>
  <si>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</si>
  <si>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</si>
  <si>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</si>
  <si>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</si>
  <si>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</si>
  <si>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</si>
  <si>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</si>
  <si>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</si>
  <si>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</si>
  <si>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</si>
  <si>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</si>
  <si>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</si>
  <si>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</si>
  <si>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</si>
  <si>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</si>
  <si>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</si>
  <si>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</si>
  <si>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</si>
  <si>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</si>
  <si>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</si>
  <si>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</si>
  <si>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</si>
  <si>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</si>
  <si>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</si>
  <si>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</si>
  <si>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</si>
  <si>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</si>
  <si>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</si>
  <si>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</si>
  <si>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</si>
  <si>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</si>
  <si>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</si>
  <si>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</si>
  <si>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</si>
  <si>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</si>
  <si>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</si>
  <si>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</si>
  <si>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</si>
  <si>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</si>
  <si>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</si>
  <si>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</si>
  <si>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</si>
  <si>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</si>
  <si>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</si>
  <si>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</si>
  <si>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</si>
  <si>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</si>
  <si>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</si>
  <si>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</si>
  <si>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</si>
  <si>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</si>
  <si>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</si>
  <si>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</si>
  <si>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</si>
  <si>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</si>
  <si>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</si>
  <si>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</si>
  <si>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</si>
  <si>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</si>
  <si>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</si>
  <si>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</si>
  <si>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</si>
  <si>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</si>
  <si>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</si>
  <si>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</si>
  <si>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</si>
  <si>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</si>
  <si>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</si>
  <si>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</si>
  <si>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</si>
  <si>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</si>
  <si>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</si>
  <si>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</si>
  <si>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</si>
  <si>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</si>
  <si>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</si>
  <si>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</si>
  <si>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</si>
  <si>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</si>
  <si>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</si>
  <si>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</si>
  <si>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</si>
  <si>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</si>
  <si>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</si>
  <si>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</si>
  <si>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</si>
  <si>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</si>
  <si>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</si>
  <si>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</si>
  <si>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</si>
  <si>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</si>
  <si>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</si>
  <si>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</si>
  <si>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</si>
  <si>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</si>
  <si>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</si>
  <si>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</si>
  <si>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</si>
  <si>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</si>
  <si>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</si>
  <si>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</si>
  <si>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</si>
  <si>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</si>
  <si>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</si>
  <si>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</si>
  <si>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</si>
  <si>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</si>
  <si>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</si>
  <si>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</si>
  <si>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</si>
  <si>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</si>
  <si>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</si>
  <si>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</si>
  <si>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</si>
  <si>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</si>
  <si>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</si>
  <si>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</si>
  <si>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</si>
  <si>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</si>
  <si>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</si>
  <si>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</si>
  <si>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</si>
  <si>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</si>
  <si>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</si>
  <si>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</si>
  <si>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</si>
  <si>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</si>
  <si>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</si>
  <si>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</si>
  <si>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</si>
  <si>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</si>
  <si>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</si>
  <si>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</si>
  <si>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</si>
  <si>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</si>
  <si>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</si>
  <si>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</si>
  <si>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</si>
  <si>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</si>
  <si>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</si>
  <si>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</si>
  <si>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</si>
  <si>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</si>
  <si>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</si>
  <si>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</si>
  <si>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</si>
  <si>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</si>
  <si>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</si>
  <si>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</si>
  <si>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</si>
  <si>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</si>
  <si>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</si>
  <si>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</si>
  <si>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</si>
  <si>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</si>
  <si>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</si>
  <si>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</si>
  <si>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</si>
  <si>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</si>
  <si>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</si>
  <si>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</si>
  <si>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</si>
  <si>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</si>
  <si>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</si>
  <si>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</si>
  <si>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</si>
  <si>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</si>
  <si>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</si>
  <si>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</si>
  <si>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</si>
  <si>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</si>
  <si>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</si>
  <si>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</si>
  <si>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</si>
  <si>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</si>
  <si>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</si>
  <si>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</si>
  <si>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</si>
  <si>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</si>
  <si>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</si>
  <si>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</si>
  <si>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</si>
  <si>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</si>
  <si>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</si>
  <si>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</si>
  <si>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</si>
  <si>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</si>
  <si>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</si>
  <si>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</si>
  <si>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</si>
  <si>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</si>
  <si>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</si>
  <si>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</si>
  <si>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</si>
  <si>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</si>
  <si>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</si>
  <si>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</si>
  <si>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</si>
  <si>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</si>
  <si>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</si>
  <si>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</si>
  <si>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</si>
  <si>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</si>
  <si>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</si>
  <si>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</si>
  <si>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</si>
  <si>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</si>
  <si>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</si>
  <si>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</si>
  <si>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</si>
  <si>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</si>
  <si>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</si>
  <si>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</si>
  <si>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</si>
  <si>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</si>
  <si>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</si>
  <si>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</si>
  <si>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</si>
  <si>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</si>
  <si>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</si>
  <si>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</si>
  <si>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</si>
  <si>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</si>
  <si>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</si>
  <si>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</si>
  <si>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</si>
  <si>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</si>
  <si>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</si>
  <si>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</si>
  <si>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</si>
  <si>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</si>
  <si>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</si>
  <si>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</si>
  <si>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</si>
  <si>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</si>
  <si>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</si>
  <si>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</si>
  <si>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</si>
  <si>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</si>
  <si>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</si>
  <si>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</si>
  <si>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</si>
  <si>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</si>
  <si>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</si>
  <si>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</si>
  <si>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</si>
  <si>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</si>
  <si>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</si>
  <si>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</si>
  <si>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</si>
  <si>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</si>
  <si>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</si>
  <si>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</si>
  <si>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</si>
  <si>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</si>
  <si>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</si>
  <si>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</si>
  <si>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</si>
  <si>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</si>
  <si>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</si>
  <si>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</si>
  <si>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</si>
  <si>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</si>
  <si>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</si>
  <si>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</si>
  <si>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</si>
  <si>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</si>
  <si>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</si>
  <si>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</si>
  <si>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</si>
  <si>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</si>
  <si>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</si>
  <si>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</si>
  <si>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</si>
  <si>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</si>
  <si>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</si>
  <si>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</si>
  <si>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</si>
  <si>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</si>
  <si>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</si>
  <si>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</si>
  <si>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</si>
  <si>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</si>
  <si>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</si>
  <si>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</si>
  <si>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</si>
  <si>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</si>
  <si>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</si>
  <si>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</si>
  <si>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</si>
  <si>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</si>
  <si>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</si>
  <si>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</si>
  <si>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</si>
  <si>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</si>
  <si>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</si>
  <si>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</si>
  <si>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</si>
  <si>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</si>
  <si>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</si>
  <si>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</si>
  <si>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</si>
  <si>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</si>
  <si>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</si>
  <si>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</si>
  <si>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</si>
  <si>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</si>
  <si>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</si>
  <si>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</si>
  <si>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</si>
  <si>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</si>
  <si>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</si>
  <si>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</si>
  <si>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</si>
  <si>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</si>
  <si>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</si>
  <si>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</si>
  <si>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</si>
  <si>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</si>
  <si>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</si>
  <si>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</si>
  <si>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</si>
  <si>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</si>
  <si>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</si>
  <si>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</si>
  <si>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</si>
  <si>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</si>
  <si>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</si>
  <si>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</si>
  <si>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</si>
  <si>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</si>
  <si>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</si>
  <si>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</si>
  <si>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</si>
  <si>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</si>
  <si>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</si>
  <si>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</si>
  <si>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</si>
  <si>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</si>
  <si>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</si>
  <si>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</si>
  <si>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</si>
  <si>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</si>
  <si>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</si>
  <si>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</si>
  <si>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</si>
  <si>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</si>
  <si>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</si>
  <si>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</si>
  <si>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</si>
  <si>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</si>
  <si>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</si>
  <si>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</si>
  <si>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</si>
  <si>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</si>
  <si>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</si>
  <si>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</si>
  <si>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</si>
  <si>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</si>
  <si>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</si>
  <si>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</si>
  <si>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</si>
  <si>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</si>
  <si>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</si>
  <si>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</si>
  <si>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</si>
  <si>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</si>
  <si>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</si>
  <si>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</si>
  <si>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</si>
  <si>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</si>
  <si>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</si>
  <si>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</si>
  <si>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</si>
  <si>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</si>
  <si>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</si>
  <si>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</si>
  <si>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</si>
  <si>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</si>
  <si>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</si>
  <si>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</si>
  <si>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</si>
  <si>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</si>
  <si>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</si>
  <si>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</si>
  <si>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</si>
  <si>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</si>
  <si>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</si>
  <si>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</si>
  <si>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</si>
  <si>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</si>
  <si>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</si>
  <si>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</si>
  <si>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</si>
  <si>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</si>
  <si>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</si>
  <si>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</si>
  <si>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</si>
  <si>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</si>
  <si>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</si>
  <si>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</si>
  <si>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</si>
  <si>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</si>
  <si>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</si>
  <si>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</si>
  <si>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</si>
  <si>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</si>
  <si>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</si>
  <si>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</si>
  <si>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</si>
  <si>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</si>
  <si>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</si>
  <si>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</si>
  <si>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</si>
  <si>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</si>
  <si>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</si>
  <si>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</si>
  <si>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</si>
  <si>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</si>
  <si>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</si>
  <si>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</si>
  <si>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</si>
  <si>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</si>
  <si>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</si>
  <si>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</si>
  <si>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</si>
  <si>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</si>
  <si>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</si>
  <si>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</si>
  <si>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</si>
  <si>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</si>
  <si>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</si>
  <si>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</si>
  <si>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</si>
  <si>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</si>
  <si>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</si>
  <si>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</si>
  <si>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</si>
  <si>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</si>
  <si>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</si>
  <si>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</si>
  <si>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</si>
  <si>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</si>
  <si>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</si>
  <si>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</si>
  <si>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</si>
  <si>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</si>
  <si>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</si>
  <si>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</si>
  <si>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</si>
  <si>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</si>
  <si>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</si>
  <si>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</si>
  <si>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</si>
  <si>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</si>
  <si>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</si>
  <si>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</si>
  <si>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</si>
  <si>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</si>
  <si>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</si>
  <si>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</si>
  <si>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</si>
  <si>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</si>
  <si>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</si>
  <si>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</si>
  <si>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</si>
  <si>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</si>
  <si>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</si>
  <si>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</si>
  <si>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</si>
  <si>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</si>
  <si>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</si>
  <si>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</si>
  <si>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</si>
  <si>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</si>
  <si>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</si>
  <si>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</si>
  <si>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</si>
  <si>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</si>
  <si>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</si>
  <si>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</si>
  <si>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</si>
  <si>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</si>
  <si>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</si>
  <si>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</si>
  <si>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</si>
  <si>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</si>
  <si>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</si>
  <si>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</si>
  <si>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</si>
  <si>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</si>
  <si>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</si>
  <si>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</si>
  <si>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</si>
  <si>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</si>
  <si>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</si>
  <si>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</si>
  <si>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</si>
  <si>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</si>
  <si>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</si>
  <si>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</si>
  <si>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</si>
  <si>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</si>
  <si>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</si>
  <si>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</si>
  <si>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</si>
  <si>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</si>
  <si>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</si>
  <si>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</si>
  <si>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</si>
  <si>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</si>
  <si>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</si>
  <si>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</si>
  <si>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</si>
  <si>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</si>
  <si>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</si>
  <si>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</si>
  <si>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</si>
  <si>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</si>
  <si>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</si>
  <si>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</si>
  <si>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</si>
  <si>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</si>
  <si>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</si>
  <si>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</si>
  <si>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</si>
  <si>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</si>
  <si>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</si>
  <si>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</si>
  <si>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</si>
  <si>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</si>
  <si>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</si>
  <si>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</si>
  <si>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</si>
  <si>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</si>
  <si>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</si>
  <si>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</si>
  <si>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</si>
  <si>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</si>
  <si>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</si>
  <si>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</si>
  <si>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</si>
  <si>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</si>
  <si>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</si>
  <si>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</si>
  <si>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</si>
  <si>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</si>
  <si>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</si>
  <si>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</si>
  <si>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</si>
  <si>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</si>
  <si>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</si>
  <si>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</si>
  <si>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</si>
  <si>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</si>
  <si>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</si>
  <si>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</si>
  <si>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</si>
  <si>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</si>
  <si>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</si>
  <si>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</si>
  <si>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</si>
  <si>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</si>
  <si>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</si>
  <si>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</si>
  <si>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</si>
  <si>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</si>
  <si>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</si>
  <si>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</si>
  <si>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</si>
  <si>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</si>
  <si>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</si>
  <si>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</si>
  <si>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</si>
  <si>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</si>
  <si>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</si>
  <si>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</si>
  <si>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</si>
  <si>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</si>
  <si>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</si>
  <si>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</si>
  <si>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</si>
  <si>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</si>
  <si>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</si>
  <si>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</si>
  <si>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</si>
  <si>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</si>
  <si>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</si>
  <si>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</si>
  <si>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</si>
  <si>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</si>
  <si>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</si>
  <si>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</si>
  <si>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</si>
  <si>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</si>
  <si>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</si>
  <si>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</si>
  <si>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</si>
  <si>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</si>
  <si>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</si>
  <si>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</si>
  <si>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</si>
  <si>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</si>
  <si>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</si>
  <si>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</si>
  <si>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</si>
  <si>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</si>
  <si>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</si>
  <si>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</si>
  <si>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</si>
  <si>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</si>
  <si>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</si>
  <si>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</si>
  <si>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</si>
  <si>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</si>
  <si>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</si>
  <si>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</si>
  <si>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</si>
  <si>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</si>
  <si>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</si>
  <si>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</si>
  <si>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</si>
  <si>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</si>
  <si>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</si>
  <si>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</si>
  <si>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</si>
  <si>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</si>
  <si>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</si>
  <si>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</si>
  <si>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</si>
  <si>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</si>
  <si>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</si>
  <si>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</si>
  <si>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</si>
  <si>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</si>
  <si>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</si>
  <si>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</si>
  <si>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</si>
  <si>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</si>
  <si>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</si>
  <si>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</si>
  <si>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</si>
  <si>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</si>
  <si>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</si>
  <si>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</si>
  <si>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</si>
  <si>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</si>
  <si>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</si>
  <si>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</si>
  <si>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</si>
  <si>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</si>
  <si>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</si>
  <si>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</si>
  <si>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</si>
  <si>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</si>
  <si>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</si>
  <si>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</si>
  <si>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</si>
  <si>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</si>
  <si>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</si>
  <si>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</si>
  <si>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</si>
  <si>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</si>
  <si>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</si>
  <si>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</si>
  <si>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</si>
  <si>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</si>
  <si>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</si>
  <si>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</si>
  <si>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</si>
  <si>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</si>
  <si>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</si>
  <si>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</si>
  <si>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</si>
  <si>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</si>
  <si>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</si>
  <si>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</si>
  <si>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</si>
  <si>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</si>
  <si>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</si>
  <si>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</si>
  <si>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</si>
  <si>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</si>
  <si>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</si>
  <si>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</si>
  <si>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</si>
  <si>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</si>
  <si>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</si>
  <si>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</si>
  <si>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</si>
  <si>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</si>
  <si>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</si>
  <si>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</si>
  <si>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</si>
  <si>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</si>
  <si>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</si>
  <si>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</si>
  <si>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</si>
  <si>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</si>
  <si>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</si>
  <si>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</si>
  <si>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</si>
  <si>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</si>
  <si>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</si>
  <si>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</si>
  <si>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</si>
  <si>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</si>
  <si>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</si>
  <si>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</si>
  <si>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</si>
  <si>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</si>
  <si>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</si>
  <si>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</si>
  <si>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</si>
  <si>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</si>
  <si>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</si>
  <si>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</si>
  <si>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</si>
  <si>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</si>
  <si>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</si>
  <si>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</si>
  <si>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</si>
  <si>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</si>
  <si>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</si>
  <si>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</si>
  <si>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</si>
  <si>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</si>
  <si>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</si>
  <si>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</si>
  <si>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</si>
  <si>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</si>
  <si>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</si>
  <si>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</si>
  <si>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</si>
  <si>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</si>
  <si>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</si>
  <si>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</si>
  <si>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</si>
  <si>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</si>
  <si>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</si>
  <si>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</si>
  <si>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</si>
  <si>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</si>
  <si>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</si>
  <si>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</si>
  <si>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</si>
  <si>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</si>
  <si>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</si>
  <si>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</si>
  <si>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</si>
  <si>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</si>
  <si>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</si>
  <si>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</si>
  <si>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</si>
  <si>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</si>
  <si>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</si>
  <si>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</si>
  <si>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</si>
  <si>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</si>
  <si>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</si>
  <si>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</si>
  <si>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</si>
  <si>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</si>
  <si>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</si>
  <si>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</si>
  <si>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</si>
  <si>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</si>
  <si>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</si>
  <si>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</si>
  <si>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</si>
  <si>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</si>
  <si>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</si>
  <si>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</si>
  <si>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</si>
  <si>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</si>
  <si>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</si>
  <si>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</si>
  <si>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</si>
  <si>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</si>
  <si>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</si>
  <si>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</si>
  <si>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</si>
  <si>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</si>
  <si>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</si>
  <si>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</si>
  <si>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</si>
  <si>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</si>
  <si>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</si>
  <si>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</si>
  <si>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</si>
  <si>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</si>
  <si>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</si>
  <si>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</si>
  <si>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</si>
  <si>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</si>
  <si>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</si>
  <si>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</si>
  <si>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</si>
  <si>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</si>
  <si>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</si>
  <si>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</si>
  <si>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</si>
  <si>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</si>
  <si>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</si>
  <si>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</si>
  <si>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</si>
  <si>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</si>
  <si>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</si>
  <si>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</si>
  <si>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</si>
  <si>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</si>
  <si>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</si>
  <si>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</si>
  <si>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</si>
  <si>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</si>
  <si>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</si>
  <si>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</si>
  <si>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</si>
  <si>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</si>
  <si>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</si>
  <si>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</si>
  <si>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</si>
  <si>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</si>
  <si>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</si>
  <si>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</si>
  <si>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</si>
  <si>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</si>
  <si>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</si>
  <si>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</si>
  <si>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</si>
  <si>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</si>
  <si>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</si>
  <si>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</si>
  <si>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</si>
  <si>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</si>
  <si>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</si>
  <si>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</si>
  <si>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</si>
  <si>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</si>
  <si>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</si>
  <si>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</si>
  <si>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</si>
  <si>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</si>
  <si>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</si>
  <si>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</si>
  <si>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</si>
  <si>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</si>
  <si>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</si>
  <si>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</si>
  <si>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</si>
  <si>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</si>
  <si>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</si>
  <si>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</si>
  <si>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</si>
  <si>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</si>
  <si>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</si>
  <si>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</si>
  <si>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</si>
  <si>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</si>
  <si>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</si>
  <si>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</si>
  <si>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</si>
  <si>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</si>
  <si>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</si>
  <si>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</si>
  <si>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</si>
  <si>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</si>
  <si>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</si>
  <si>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</si>
  <si>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</si>
  <si>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</si>
  <si>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</si>
  <si>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</si>
  <si>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</si>
  <si>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</si>
  <si>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</si>
  <si>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</si>
  <si>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</si>
  <si>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</si>
  <si>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</si>
  <si>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</si>
  <si>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</si>
  <si>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</si>
  <si>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</si>
  <si>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</si>
  <si>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</si>
  <si>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</si>
  <si>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</si>
  <si>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</si>
  <si>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</si>
  <si>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</si>
  <si>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</si>
  <si>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</si>
  <si>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</si>
  <si>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</si>
  <si>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</si>
  <si>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</si>
  <si>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</si>
  <si>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</si>
  <si>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</si>
  <si>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</si>
  <si>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</si>
  <si>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</si>
  <si>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</si>
  <si>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</si>
  <si>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</si>
  <si>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</si>
  <si>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</si>
  <si>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</si>
  <si>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</si>
  <si>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</si>
  <si>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</si>
  <si>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</si>
  <si>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</si>
  <si>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</si>
  <si>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</si>
  <si>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</si>
  <si>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</si>
  <si>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</si>
  <si>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</si>
  <si>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</si>
  <si>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</si>
  <si>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</si>
  <si>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</si>
  <si>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</si>
  <si>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</si>
  <si>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</si>
  <si>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</si>
  <si>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</si>
  <si>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</si>
  <si>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</si>
  <si>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</si>
  <si>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</si>
  <si>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</si>
  <si>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</si>
  <si>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</si>
  <si>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</si>
  <si>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</si>
  <si>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</si>
  <si>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</si>
  <si>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</si>
  <si>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</si>
  <si>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</si>
  <si>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</si>
  <si>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</si>
  <si>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</si>
  <si>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</si>
  <si>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</si>
  <si>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</si>
  <si>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</si>
  <si>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</si>
  <si>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</si>
  <si>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</si>
  <si>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</si>
  <si>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</si>
  <si>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</si>
  <si>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</si>
  <si>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</si>
  <si>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</si>
  <si>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</si>
  <si>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</si>
  <si>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</si>
  <si>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</si>
  <si>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</si>
  <si>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</si>
  <si>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</si>
  <si>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</si>
  <si>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</si>
  <si>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</si>
  <si>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</si>
  <si>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</si>
  <si>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</si>
  <si>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</si>
  <si>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</si>
  <si>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</si>
  <si>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</si>
  <si>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</si>
  <si>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</si>
  <si>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</si>
  <si>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</si>
  <si>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</si>
  <si>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</si>
  <si>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</si>
  <si>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</si>
  <si>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</si>
  <si>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</si>
  <si>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</si>
  <si>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</si>
  <si>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</si>
  <si>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</si>
  <si>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</si>
  <si>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</si>
  <si>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</si>
  <si>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</si>
  <si>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</si>
  <si>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</si>
  <si>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</si>
  <si>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</si>
  <si>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</si>
  <si>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</si>
  <si>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</si>
  <si>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</si>
  <si>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</si>
  <si>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</si>
  <si>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</si>
  <si>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</si>
  <si>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</si>
  <si>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</si>
  <si>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</si>
  <si>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</si>
  <si>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</si>
  <si>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</si>
  <si>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</si>
  <si>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</si>
  <si>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</si>
  <si>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</si>
  <si>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</si>
  <si>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</si>
  <si>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</si>
  <si>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</si>
  <si>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</si>
  <si>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</si>
  <si>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</si>
  <si>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</si>
  <si>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</si>
  <si>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</si>
  <si>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</si>
  <si>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</si>
  <si>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</si>
  <si>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</si>
  <si>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</si>
  <si>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</si>
  <si>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</si>
  <si>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</si>
  <si>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</si>
  <si>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</si>
  <si>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</si>
  <si>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</si>
  <si>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</si>
  <si>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</si>
  <si>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</si>
  <si>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</si>
  <si>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</si>
  <si>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</si>
  <si>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</si>
  <si>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</si>
  <si>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</si>
  <si>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</si>
  <si>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</si>
  <si>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</si>
  <si>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</si>
  <si>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</si>
  <si>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</si>
  <si>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</si>
  <si>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</si>
  <si>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</si>
  <si>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</si>
  <si>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</si>
  <si>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</si>
  <si>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</si>
  <si>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</si>
  <si>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</si>
  <si>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</si>
  <si>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</si>
  <si>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</si>
  <si>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</si>
  <si>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</si>
  <si>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</si>
  <si>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</si>
  <si>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</si>
  <si>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</si>
  <si>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</si>
  <si>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</si>
  <si>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</si>
  <si>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</si>
  <si>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</si>
  <si>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</si>
  <si>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</si>
  <si>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</si>
  <si>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</si>
  <si>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</si>
  <si>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</si>
  <si>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</si>
  <si>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</si>
  <si>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</si>
  <si>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</si>
  <si>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</si>
  <si>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</si>
  <si>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</si>
  <si>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</si>
  <si>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</si>
  <si>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</si>
  <si>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</si>
  <si>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</si>
  <si>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</si>
  <si>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</si>
  <si>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</si>
  <si>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</si>
  <si>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</si>
  <si>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</si>
  <si>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</si>
  <si>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</si>
  <si>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</si>
  <si>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</si>
  <si>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</si>
  <si>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</si>
  <si>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</si>
  <si>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</si>
  <si>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</si>
  <si>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</si>
  <si>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</si>
  <si>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</si>
  <si>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</si>
  <si>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</si>
  <si>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</si>
  <si>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</si>
  <si>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</si>
  <si>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</si>
  <si>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</si>
  <si>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</si>
  <si>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</si>
  <si>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</si>
  <si>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</si>
  <si>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</si>
  <si>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</si>
  <si>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</si>
  <si>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</si>
  <si>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</si>
  <si>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</si>
  <si>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</si>
  <si>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</si>
  <si>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</si>
  <si>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</si>
  <si>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</si>
  <si>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</si>
  <si>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</si>
  <si>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</si>
  <si>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</si>
  <si>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</si>
  <si>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</si>
  <si>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</si>
  <si>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</si>
  <si>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</si>
  <si>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</si>
  <si>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</si>
  <si>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</si>
  <si>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</si>
  <si>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</si>
  <si>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</si>
  <si>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</si>
  <si>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</si>
  <si>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</si>
  <si>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</si>
  <si>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</si>
  <si>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</si>
  <si>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</si>
  <si>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</si>
  <si>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</si>
  <si>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</si>
  <si>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</si>
  <si>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</si>
  <si>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</si>
  <si>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</si>
  <si>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</si>
  <si>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</si>
  <si>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</si>
  <si>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</si>
  <si>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</si>
  <si>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</si>
  <si>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</si>
  <si>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</si>
  <si>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</si>
  <si>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</si>
  <si>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</si>
  <si>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</si>
  <si>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</si>
  <si>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</si>
  <si>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</si>
  <si>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</si>
  <si>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</si>
  <si>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</si>
  <si>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</si>
  <si>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</si>
  <si>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</si>
  <si>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</si>
  <si>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</si>
  <si>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</si>
  <si>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</si>
  <si>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</si>
  <si>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</si>
  <si>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</si>
  <si>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</si>
  <si>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</si>
  <si>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</si>
  <si>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</si>
  <si>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</si>
  <si>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</si>
  <si>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</si>
  <si>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</si>
  <si>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</si>
  <si>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</si>
  <si>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</si>
  <si>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</si>
  <si>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</si>
  <si>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</si>
  <si>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</si>
  <si>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</si>
  <si>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</si>
  <si>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</si>
  <si>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</si>
  <si>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</si>
  <si>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</si>
  <si>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</si>
  <si>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</si>
  <si>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</si>
  <si>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</si>
  <si>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</si>
  <si>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</si>
  <si>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</si>
  <si>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</si>
  <si>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</si>
  <si>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</si>
  <si>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</si>
  <si>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</si>
  <si>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</si>
  <si>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</si>
  <si>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</si>
  <si>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</si>
  <si>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</si>
  <si>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</si>
  <si>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</si>
  <si>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</si>
  <si>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</si>
  <si>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</si>
  <si>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</si>
  <si>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</si>
  <si>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</si>
  <si>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</si>
  <si>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</si>
  <si>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</si>
  <si>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</si>
  <si>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</si>
  <si>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</si>
  <si>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</si>
  <si>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</si>
  <si>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</si>
  <si>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</si>
  <si>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</si>
  <si>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</si>
  <si>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</si>
  <si>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</si>
  <si>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</si>
  <si>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</si>
  <si>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</si>
  <si>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</si>
  <si>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</si>
  <si>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</si>
  <si>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</si>
  <si>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</si>
  <si>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</si>
  <si>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</si>
  <si>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</si>
  <si>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</si>
  <si>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</si>
  <si>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</si>
  <si>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</si>
  <si>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</si>
  <si>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</si>
  <si>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</si>
  <si>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</si>
  <si>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</si>
  <si>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</si>
  <si>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</si>
  <si>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</si>
  <si>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</si>
  <si>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</si>
  <si>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</si>
  <si>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</si>
  <si>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</si>
  <si>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</si>
  <si>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</si>
  <si>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</si>
  <si>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</si>
  <si>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</si>
  <si>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</si>
  <si>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</si>
  <si>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</si>
  <si>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</si>
  <si>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</si>
  <si>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</si>
  <si>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</si>
  <si>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</si>
  <si>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</si>
  <si>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</si>
  <si>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</si>
  <si>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</si>
  <si>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</si>
  <si>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</si>
  <si>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</si>
  <si>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</si>
  <si>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</si>
  <si>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</si>
  <si>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</si>
  <si>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</si>
  <si>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</si>
  <si>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</si>
  <si>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</si>
  <si>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</si>
  <si>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</si>
  <si>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</si>
  <si>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</si>
  <si>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</si>
  <si>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</si>
  <si>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</si>
  <si>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</si>
  <si>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</si>
  <si>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</si>
  <si>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</si>
  <si>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</si>
  <si>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</si>
  <si>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</si>
  <si>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</si>
  <si>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</si>
  <si>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</si>
  <si>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</si>
  <si>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</si>
  <si>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</si>
  <si>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</si>
  <si>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</si>
  <si>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</si>
  <si>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</si>
  <si>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</si>
  <si>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</si>
  <si>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</si>
  <si>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</si>
  <si>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</si>
  <si>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</si>
  <si>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</si>
  <si>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</si>
  <si>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</si>
  <si>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</si>
  <si>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</si>
  <si>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</si>
  <si>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</si>
  <si>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</si>
  <si>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</si>
  <si>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</si>
  <si>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</si>
  <si>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</si>
  <si>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</si>
  <si>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</si>
  <si>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</si>
  <si>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</si>
  <si>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</si>
  <si>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</si>
  <si>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</si>
  <si>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</si>
  <si>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</si>
  <si>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</si>
  <si>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</si>
  <si>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</si>
  <si>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</si>
  <si>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</si>
  <si>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</si>
  <si>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</si>
  <si>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</si>
  <si>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</si>
  <si>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</si>
  <si>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</si>
  <si>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</si>
  <si>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</si>
  <si>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</si>
  <si>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</si>
  <si>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</si>
  <si>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</si>
  <si>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</si>
  <si>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</si>
  <si>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</si>
  <si>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</si>
  <si>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</si>
  <si>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</si>
  <si>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</si>
  <si>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</si>
  <si>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</si>
  <si>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</si>
  <si>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</si>
  <si>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</si>
  <si>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</si>
  <si>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</si>
  <si>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</si>
  <si>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</si>
  <si>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</si>
  <si>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</si>
  <si>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</si>
  <si>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</si>
  <si>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</si>
  <si>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</si>
  <si>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</si>
  <si>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</si>
  <si>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</si>
  <si>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</si>
  <si>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</si>
  <si>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</si>
  <si>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</si>
  <si>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</si>
  <si>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</si>
  <si>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</si>
  <si>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</si>
  <si>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</si>
  <si>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</si>
  <si>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</si>
  <si>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</si>
  <si>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</si>
  <si>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</si>
  <si>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</si>
  <si>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</si>
  <si>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</si>
  <si>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</si>
  <si>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</si>
  <si>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</si>
  <si>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</si>
  <si>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</si>
  <si>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</si>
  <si>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</si>
  <si>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</si>
  <si>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</si>
  <si>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</si>
  <si>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</si>
  <si>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</si>
  <si>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</si>
  <si>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</si>
  <si>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</si>
  <si>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</si>
  <si>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</si>
  <si>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</si>
  <si>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</si>
  <si>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</si>
  <si>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</si>
  <si>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</si>
  <si>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</si>
  <si>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</si>
  <si>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</si>
  <si>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</si>
  <si>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</si>
  <si>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</si>
  <si>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</si>
  <si>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</si>
  <si>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</si>
  <si>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</si>
  <si>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</si>
  <si>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</si>
  <si>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</si>
  <si>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</si>
  <si>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</si>
  <si>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</si>
  <si>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</si>
  <si>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</si>
  <si>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</si>
  <si>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</si>
  <si>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</si>
  <si>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</si>
  <si>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</si>
  <si>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</si>
  <si>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</si>
  <si>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</si>
  <si>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</si>
  <si>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</si>
  <si>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</si>
  <si>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</si>
  <si>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</si>
  <si>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</si>
  <si>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</si>
  <si>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</si>
  <si>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</si>
  <si>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</si>
  <si>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</si>
  <si>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</si>
  <si>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</si>
  <si>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</si>
  <si>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</si>
  <si>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</si>
  <si>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</si>
  <si>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</si>
  <si>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</si>
  <si>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</si>
  <si>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</si>
  <si>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</si>
  <si>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</si>
  <si>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</si>
  <si>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</si>
  <si>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</si>
  <si>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</si>
  <si>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</si>
  <si>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</si>
  <si>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</si>
  <si>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</si>
  <si>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</si>
  <si>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</si>
  <si>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</si>
  <si>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</si>
  <si>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</si>
  <si>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</si>
  <si>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</si>
  <si>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</si>
  <si>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</si>
  <si>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</si>
  <si>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</si>
  <si>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</si>
  <si>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</si>
  <si>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</si>
  <si>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</si>
  <si>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</si>
  <si>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</si>
  <si>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</si>
  <si>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</si>
  <si>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</si>
  <si>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</si>
  <si>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</si>
  <si>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</si>
  <si>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</si>
  <si>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</si>
  <si>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</si>
  <si>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</si>
  <si>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</si>
  <si>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</si>
  <si>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</si>
  <si>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</si>
  <si>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</si>
  <si>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</si>
  <si>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</si>
  <si>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</si>
  <si>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</si>
  <si>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</si>
  <si>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</si>
  <si>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</si>
  <si>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</si>
  <si>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</si>
  <si>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</si>
  <si>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</si>
  <si>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</si>
  <si>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</si>
  <si>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</si>
  <si>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</si>
  <si>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</si>
  <si>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</si>
  <si>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</si>
  <si>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</si>
  <si>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</si>
  <si>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</si>
  <si>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</si>
  <si>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</si>
  <si>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</si>
  <si>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</si>
  <si>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</si>
  <si>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</si>
  <si>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</si>
  <si>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</si>
  <si>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</si>
  <si>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</si>
  <si>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</si>
  <si>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</si>
  <si>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</si>
  <si>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</si>
  <si>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</si>
  <si>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</si>
  <si>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</si>
  <si>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</si>
  <si>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</si>
  <si>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</si>
  <si>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</si>
  <si>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</si>
  <si>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</si>
  <si>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</si>
  <si>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</si>
  <si>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</si>
  <si>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</si>
  <si>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</si>
  <si>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</si>
  <si>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</si>
  <si>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</si>
  <si>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</si>
  <si>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</si>
  <si>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</si>
  <si>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</si>
  <si>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</si>
  <si>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</si>
  <si>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</si>
  <si>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</si>
  <si>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</si>
  <si>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</si>
  <si>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</si>
  <si>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</si>
  <si>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</si>
  <si>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</si>
  <si>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</si>
  <si>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</si>
  <si>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</si>
  <si>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</si>
  <si>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</si>
  <si>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</si>
  <si>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</si>
  <si>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</si>
  <si>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</si>
  <si>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</si>
  <si>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</si>
  <si>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</si>
  <si>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</si>
  <si>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</si>
  <si>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</si>
  <si>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</si>
  <si>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</si>
  <si>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</si>
  <si>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</si>
  <si>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</si>
  <si>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</si>
  <si>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</si>
  <si>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</si>
  <si>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</si>
  <si>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</si>
  <si>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</si>
  <si>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</si>
  <si>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</si>
  <si>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</si>
  <si>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</si>
  <si>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</si>
  <si>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</si>
  <si>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</si>
  <si>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</si>
  <si>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</si>
  <si>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</si>
  <si>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</si>
  <si>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</si>
  <si>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</si>
  <si>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</si>
  <si>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</si>
  <si>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</si>
  <si>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</si>
  <si>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</si>
  <si>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</si>
  <si>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</si>
  <si>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</si>
  <si>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</si>
  <si>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</si>
  <si>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</si>
  <si>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</si>
  <si>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</si>
  <si>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</si>
  <si>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</si>
  <si>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</si>
  <si>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</si>
  <si>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</si>
  <si>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</si>
  <si>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</si>
  <si>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</si>
  <si>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</si>
  <si>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</si>
  <si>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</si>
  <si>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</si>
  <si>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</si>
  <si>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</si>
  <si>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</si>
  <si>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</si>
  <si>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</si>
  <si>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</si>
  <si>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</si>
  <si>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</si>
  <si>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</si>
  <si>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</si>
  <si>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</si>
  <si>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</si>
  <si>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</si>
  <si>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</si>
  <si>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</si>
  <si>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</si>
  <si>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</si>
  <si>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</si>
  <si>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</si>
  <si>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</si>
  <si>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</si>
  <si>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</si>
  <si>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</si>
  <si>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</si>
  <si>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</si>
  <si>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</si>
  <si>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</si>
  <si>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</si>
  <si>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</si>
  <si>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</si>
  <si>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</si>
  <si>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</si>
  <si>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</si>
  <si>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</si>
  <si>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</si>
  <si>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</si>
  <si>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</si>
  <si>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</si>
  <si>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</si>
  <si>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</si>
  <si>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</si>
  <si>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</si>
  <si>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</si>
  <si>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</si>
  <si>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</si>
  <si>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</si>
  <si>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</si>
  <si>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</si>
  <si>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</si>
  <si>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</si>
  <si>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</si>
  <si>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</si>
  <si>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</si>
  <si>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</si>
  <si>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</si>
  <si>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</si>
  <si>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</si>
  <si>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</si>
  <si>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</si>
  <si>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</si>
  <si>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</si>
  <si>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</si>
  <si>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</si>
  <si>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</si>
  <si>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</si>
  <si>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</si>
  <si>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</si>
  <si>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</si>
  <si>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</si>
  <si>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</si>
  <si>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</si>
  <si>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</si>
  <si>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</si>
  <si>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</si>
  <si>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</si>
  <si>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</si>
  <si>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</si>
  <si>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</si>
  <si>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</si>
  <si>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</si>
  <si>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</si>
  <si>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</si>
  <si>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</si>
  <si>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</si>
  <si>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</si>
  <si>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</si>
  <si>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</si>
  <si>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</si>
  <si>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</si>
  <si>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</si>
  <si>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</si>
  <si>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</si>
  <si>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</si>
  <si>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</si>
  <si>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</si>
  <si>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</si>
  <si>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</si>
  <si>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</si>
  <si>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</si>
  <si>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</si>
  <si>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</si>
  <si>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</si>
  <si>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</si>
  <si>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</si>
  <si>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</si>
  <si>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</si>
  <si>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</si>
  <si>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</si>
  <si>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</si>
  <si>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</si>
  <si>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</si>
  <si>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</si>
  <si>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</si>
  <si>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</si>
  <si>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</si>
  <si>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</si>
  <si>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</si>
  <si>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</si>
  <si>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</si>
  <si>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</si>
  <si>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</si>
  <si>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</si>
  <si>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</si>
  <si>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</si>
  <si>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</si>
  <si>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</si>
  <si>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</si>
  <si>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</si>
  <si>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</si>
  <si>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</si>
  <si>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</si>
  <si>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</si>
  <si>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</si>
  <si>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</si>
  <si>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</si>
  <si>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</si>
  <si>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</si>
  <si>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</si>
  <si>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</si>
  <si>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</si>
  <si>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</si>
  <si>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</si>
  <si>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</si>
  <si>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</si>
  <si>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</si>
  <si>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</si>
  <si>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</si>
  <si>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</si>
  <si>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</si>
  <si>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</si>
  <si>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</si>
  <si>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</si>
  <si>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</si>
  <si>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</si>
  <si>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</si>
  <si>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</si>
  <si>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</si>
  <si>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</si>
  <si>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</si>
  <si>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</si>
  <si>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</si>
  <si>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</si>
  <si>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</si>
  <si>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</si>
  <si>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</si>
  <si>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</si>
  <si>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</si>
  <si>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</si>
  <si>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</si>
  <si>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</si>
  <si>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</si>
  <si>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</si>
  <si>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</si>
  <si>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</si>
  <si>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</si>
  <si>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</si>
  <si>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</si>
  <si>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</si>
  <si>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</si>
  <si>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</si>
  <si>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</si>
  <si>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</si>
  <si>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</si>
  <si>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</si>
  <si>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</si>
  <si>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</si>
  <si>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</si>
  <si>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</si>
  <si>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</si>
  <si>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</si>
  <si>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</si>
  <si>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</si>
  <si>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</si>
  <si>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</si>
  <si>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</si>
  <si>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</si>
  <si>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</si>
  <si>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</si>
  <si>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</si>
  <si>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</si>
  <si>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</si>
  <si>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</si>
  <si>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</si>
  <si>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</si>
  <si>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</si>
  <si>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</si>
  <si>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</si>
  <si>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</si>
  <si>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</si>
  <si>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</si>
  <si>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</si>
  <si>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</si>
  <si>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</si>
  <si>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</si>
  <si>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</si>
  <si>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</si>
  <si>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</si>
  <si>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</si>
  <si>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</si>
  <si>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</si>
  <si>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</si>
  <si>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</si>
  <si>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</si>
  <si>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</si>
  <si>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</si>
  <si>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</si>
  <si>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</si>
  <si>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</si>
  <si>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</si>
  <si>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</si>
  <si>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</si>
  <si>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</si>
  <si>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</si>
  <si>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</si>
  <si>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</si>
  <si>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</si>
  <si>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</si>
  <si>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</si>
  <si>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</si>
  <si>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</si>
  <si>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</si>
  <si>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</si>
  <si>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</si>
  <si>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</si>
  <si>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</si>
  <si>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</si>
  <si>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</si>
  <si>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</si>
  <si>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</si>
  <si>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</si>
  <si>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</si>
  <si>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</si>
  <si>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</si>
  <si>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</si>
  <si>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</si>
  <si>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</si>
  <si>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</si>
  <si>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</si>
  <si>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</si>
  <si>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</si>
  <si>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</si>
  <si>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</si>
  <si>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</si>
  <si>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</si>
  <si>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</si>
  <si>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</si>
  <si>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</si>
  <si>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</si>
  <si>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</si>
  <si>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</si>
  <si>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</si>
  <si>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</si>
  <si>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</si>
  <si>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</si>
  <si>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</si>
  <si>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</si>
  <si>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</si>
  <si>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</si>
  <si>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</si>
  <si>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</si>
  <si>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</si>
  <si>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</si>
  <si>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</si>
  <si>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</si>
  <si>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</si>
  <si>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</si>
  <si>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</si>
  <si>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</si>
  <si>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</si>
  <si>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</si>
  <si>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</si>
  <si>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</si>
  <si>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</si>
  <si>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</si>
  <si>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</si>
  <si>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</si>
  <si>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</si>
  <si>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</si>
  <si>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</si>
  <si>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</si>
  <si>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</si>
  <si>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</si>
  <si>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</si>
  <si>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</si>
  <si>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</si>
  <si>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</si>
  <si>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</si>
  <si>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</si>
  <si>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</si>
  <si>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</si>
  <si>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</si>
  <si>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</si>
  <si>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</si>
  <si>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</si>
  <si>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</si>
  <si>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</si>
  <si>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</si>
  <si>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</si>
  <si>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</si>
  <si>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</si>
  <si>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</si>
  <si>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</si>
  <si>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</si>
  <si>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</si>
  <si>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</si>
  <si>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</si>
  <si>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</si>
  <si>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</si>
  <si>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</si>
  <si>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</si>
  <si>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</si>
  <si>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</si>
  <si>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</si>
  <si>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</si>
  <si>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</si>
  <si>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</si>
  <si>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</si>
  <si>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</si>
  <si>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</si>
  <si>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</si>
  <si>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</si>
  <si>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</si>
  <si>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</si>
  <si>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</si>
  <si>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</si>
  <si>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</si>
  <si>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</si>
  <si>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</si>
  <si>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</si>
  <si>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</si>
  <si>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</si>
  <si>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</si>
  <si>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</si>
  <si>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</si>
  <si>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</si>
  <si>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</si>
  <si>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</si>
  <si>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</si>
  <si>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</si>
  <si>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</si>
  <si>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</si>
  <si>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</si>
  <si>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</si>
  <si>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</si>
  <si>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</si>
  <si>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</si>
  <si>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</si>
  <si>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</si>
  <si>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</si>
  <si>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</si>
  <si>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</si>
  <si>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</si>
  <si>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</si>
  <si>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</si>
  <si>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</si>
  <si>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</si>
  <si>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</si>
  <si>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</si>
  <si>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</si>
  <si>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</si>
  <si>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</si>
  <si>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</si>
  <si>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</si>
  <si>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</si>
  <si>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</si>
  <si>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</si>
  <si>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</si>
  <si>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</si>
  <si>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</si>
  <si>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</si>
  <si>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</si>
  <si>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</si>
  <si>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</si>
  <si>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</si>
  <si>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</si>
  <si>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</si>
  <si>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</si>
  <si>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</si>
  <si>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</si>
  <si>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</si>
  <si>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</si>
  <si>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</si>
  <si>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</si>
  <si>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</si>
  <si>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</si>
  <si>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</si>
  <si>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</si>
  <si>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</si>
  <si>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</si>
  <si>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</si>
  <si>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</si>
  <si>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</si>
  <si>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</si>
  <si>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</si>
  <si>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</si>
  <si>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</si>
  <si>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</si>
  <si>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</si>
  <si>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</si>
  <si>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</si>
  <si>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</si>
  <si>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</si>
  <si>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</si>
  <si>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</si>
  <si>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</si>
  <si>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</si>
  <si>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</si>
  <si>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</si>
  <si>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</si>
  <si>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</si>
  <si>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</si>
  <si>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</si>
  <si>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</si>
  <si>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</si>
  <si>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</si>
  <si>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</si>
  <si>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</si>
  <si>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</si>
  <si>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</si>
  <si>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</si>
  <si>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</si>
  <si>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</si>
  <si>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</si>
  <si>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</si>
  <si>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</si>
  <si>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</si>
  <si>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</si>
  <si>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</si>
  <si>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</si>
  <si>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</si>
  <si>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</si>
  <si>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</si>
  <si>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</si>
  <si>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</si>
  <si>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</si>
  <si>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</si>
  <si>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</si>
  <si>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</si>
  <si>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</si>
  <si>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</si>
  <si>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</si>
  <si>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</si>
  <si>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</si>
  <si>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</si>
  <si>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</si>
  <si>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</si>
  <si>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</si>
  <si>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</si>
  <si>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</si>
  <si>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</si>
  <si>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</si>
  <si>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</si>
  <si>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</si>
  <si>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</si>
  <si>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</si>
  <si>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</si>
  <si>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</si>
  <si>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</si>
  <si>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</si>
  <si>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</si>
  <si>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</si>
  <si>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</si>
  <si>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</si>
  <si>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</si>
  <si>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</si>
  <si>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</si>
  <si>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</si>
  <si>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</si>
  <si>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</si>
  <si>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</si>
  <si>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</si>
  <si>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</si>
  <si>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</si>
  <si>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</si>
  <si>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</si>
  <si>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</si>
  <si>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</si>
  <si>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</si>
  <si>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</si>
  <si>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</si>
  <si>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</si>
  <si>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</si>
  <si>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</si>
  <si>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</si>
  <si>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</si>
  <si>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</si>
  <si>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</si>
  <si>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</si>
  <si>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</si>
  <si>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</si>
  <si>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</si>
  <si>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</si>
  <si>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</si>
  <si>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</si>
  <si>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</si>
  <si>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</si>
  <si>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</si>
  <si>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</si>
  <si>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</si>
  <si>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</si>
  <si>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</si>
  <si>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</si>
  <si>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</si>
  <si>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</si>
  <si>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</si>
  <si>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</si>
  <si>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</si>
  <si>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</si>
  <si>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</si>
  <si>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</si>
  <si>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</si>
  <si>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</si>
  <si>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</si>
  <si>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</si>
  <si>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</si>
  <si>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</si>
  <si>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</si>
  <si>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</si>
  <si>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</si>
  <si>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</si>
  <si>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</si>
  <si>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</si>
  <si>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</si>
  <si>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</si>
  <si>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</si>
  <si>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</si>
  <si>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</si>
  <si>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</si>
  <si>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</si>
  <si>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</si>
  <si>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</si>
  <si>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</si>
  <si>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</si>
  <si>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</si>
  <si>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</si>
  <si>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</si>
  <si>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</si>
  <si>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</si>
  <si>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</si>
  <si>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</si>
  <si>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</si>
  <si>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</si>
  <si>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</si>
  <si>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</si>
  <si>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</si>
  <si>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</si>
  <si>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</si>
  <si>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</si>
  <si>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</si>
  <si>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</si>
  <si>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</si>
  <si>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</si>
  <si>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</si>
  <si>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</si>
  <si>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</si>
  <si>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</si>
  <si>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</si>
  <si>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</si>
  <si>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</si>
  <si>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</si>
  <si>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</si>
  <si>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</si>
  <si>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</si>
  <si>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</si>
  <si>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</si>
  <si>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</si>
  <si>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</si>
  <si>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</si>
  <si>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</si>
  <si>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</si>
  <si>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</si>
  <si>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</si>
  <si>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</si>
  <si>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</si>
  <si>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</si>
  <si>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</si>
  <si>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</si>
  <si>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</si>
  <si>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</si>
  <si>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</si>
  <si>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</si>
  <si>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</si>
  <si>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</si>
  <si>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</si>
  <si>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</si>
  <si>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</si>
  <si>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</si>
  <si>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</si>
  <si>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</si>
  <si>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</si>
  <si>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</si>
  <si>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</si>
  <si>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</si>
  <si>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</si>
  <si>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</si>
  <si>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</si>
  <si>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</si>
  <si>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</si>
  <si>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</si>
  <si>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</si>
  <si>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</si>
  <si>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</si>
  <si>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</si>
  <si>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</si>
  <si>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</si>
  <si>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</si>
  <si>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</si>
  <si>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</si>
  <si>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</si>
  <si>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</si>
  <si>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</si>
  <si>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</si>
  <si>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</si>
  <si>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</si>
  <si>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</si>
  <si>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</si>
  <si>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</si>
  <si>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</si>
  <si>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</si>
  <si>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</si>
  <si>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</si>
  <si>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</si>
  <si>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</si>
  <si>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</si>
  <si>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</si>
  <si>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</si>
  <si>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</si>
  <si>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</si>
  <si>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</si>
  <si>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</si>
  <si>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</si>
  <si>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</si>
  <si>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</si>
  <si>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</si>
  <si>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</si>
  <si>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</si>
  <si>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</si>
  <si>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</si>
  <si>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</si>
  <si>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</si>
  <si>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</si>
  <si>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</si>
  <si>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</si>
  <si>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</si>
  <si>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</si>
  <si>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</si>
  <si>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</si>
  <si>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</si>
  <si>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</si>
  <si>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</si>
  <si>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</si>
  <si>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</si>
  <si>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</si>
  <si>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</si>
  <si>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</si>
  <si>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</si>
  <si>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</si>
  <si>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</si>
  <si>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</si>
  <si>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</si>
  <si>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</si>
  <si>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</si>
  <si>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</si>
  <si>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</si>
  <si>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</si>
  <si>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</si>
  <si>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</si>
  <si>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</si>
  <si>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</si>
  <si>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</si>
  <si>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</si>
  <si>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</si>
  <si>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</si>
  <si>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</si>
  <si>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</si>
  <si>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</si>
  <si>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</si>
  <si>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</si>
  <si>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</si>
  <si>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</si>
  <si>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</si>
  <si>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</si>
  <si>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</si>
  <si>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</si>
  <si>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</si>
  <si>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</si>
  <si>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</si>
  <si>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</si>
  <si>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</si>
  <si>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</si>
  <si>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</si>
  <si>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</si>
  <si>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</si>
  <si>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</si>
  <si>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</si>
  <si>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</si>
  <si>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</si>
  <si>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</si>
  <si>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</si>
  <si>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</si>
  <si>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</si>
  <si>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</si>
  <si>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</si>
  <si>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</si>
  <si>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</si>
  <si>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</si>
  <si>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</si>
  <si>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</si>
  <si>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</si>
  <si>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</si>
  <si>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</si>
  <si>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</si>
  <si>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</si>
  <si>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</si>
  <si>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</si>
  <si>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</si>
  <si>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</si>
  <si>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</si>
  <si>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</si>
  <si>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</si>
  <si>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</si>
  <si>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</si>
  <si>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</si>
  <si>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</si>
  <si>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</si>
  <si>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</si>
  <si>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</si>
  <si>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</si>
  <si>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</si>
  <si>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</si>
  <si>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</si>
  <si>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</si>
  <si>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</si>
  <si>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</si>
  <si>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</si>
  <si>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</si>
  <si>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</si>
  <si>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</si>
  <si>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</si>
  <si>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</si>
  <si>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</si>
  <si>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</si>
  <si>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</si>
  <si>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</si>
  <si>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</si>
  <si>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</si>
  <si>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</si>
  <si>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</si>
  <si>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</si>
  <si>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</si>
  <si>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</si>
  <si>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</si>
  <si>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</si>
  <si>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</si>
  <si>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</si>
  <si>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</si>
  <si>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</si>
  <si>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</si>
  <si>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</si>
  <si>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</si>
  <si>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</si>
  <si>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</si>
  <si>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</si>
  <si>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</si>
  <si>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</si>
  <si>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</si>
  <si>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</si>
  <si>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</si>
  <si>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</si>
  <si>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</si>
  <si>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</si>
  <si>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</si>
  <si>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</si>
  <si>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</si>
  <si>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</si>
  <si>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</si>
  <si>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</si>
  <si>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</si>
  <si>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</si>
  <si>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</si>
  <si>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</si>
  <si>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</si>
  <si>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</si>
  <si>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</si>
  <si>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</si>
  <si>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</si>
  <si>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</si>
  <si>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</si>
  <si>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</si>
  <si>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</si>
  <si>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</si>
  <si>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</si>
  <si>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</si>
  <si>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</si>
  <si>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</si>
  <si>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</si>
  <si>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</si>
  <si>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</si>
  <si>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</si>
  <si>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</si>
  <si>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</si>
  <si>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</si>
  <si>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</si>
  <si>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</si>
  <si>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</si>
  <si>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</si>
  <si>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</si>
  <si>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</si>
  <si>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</si>
  <si>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</si>
  <si>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</si>
  <si>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</si>
  <si>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</si>
  <si>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</si>
  <si>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</si>
  <si>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</si>
  <si>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</si>
  <si>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</si>
  <si>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</si>
  <si>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</si>
  <si>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</si>
  <si>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</si>
  <si>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</si>
  <si>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</si>
  <si>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</si>
  <si>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</si>
  <si>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</si>
  <si>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</si>
  <si>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</si>
  <si>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</si>
  <si>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</si>
  <si>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</si>
  <si>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</si>
  <si>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</si>
  <si>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</si>
  <si>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</si>
  <si>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</si>
  <si>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</si>
  <si>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</si>
  <si>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</si>
  <si>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</si>
  <si>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</si>
  <si>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</si>
  <si>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</si>
  <si>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</si>
  <si>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</si>
  <si>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</si>
  <si>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</si>
  <si>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</si>
  <si>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</si>
  <si>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</si>
  <si>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</si>
  <si>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</si>
  <si>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</si>
  <si>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</si>
  <si>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</si>
  <si>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</si>
  <si>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</si>
  <si>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</si>
  <si>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</si>
  <si>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</si>
  <si>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</si>
  <si>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</si>
  <si>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</si>
  <si>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</si>
  <si>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</si>
  <si>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</si>
  <si>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</si>
  <si>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</si>
  <si>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</si>
  <si>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</si>
  <si>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</si>
  <si>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</si>
  <si>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</si>
  <si>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</si>
  <si>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</si>
  <si>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</si>
  <si>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</si>
  <si>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</si>
  <si>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</si>
  <si>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</si>
  <si>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</si>
  <si>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</si>
  <si>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</si>
  <si>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</si>
  <si>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</si>
  <si>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</si>
  <si>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</si>
  <si>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</si>
  <si>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</si>
  <si>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</si>
  <si>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</si>
  <si>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</si>
  <si>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</si>
  <si>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</si>
  <si>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</si>
  <si>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</si>
  <si>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</si>
  <si>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</si>
  <si>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</si>
  <si>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</si>
  <si>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</si>
  <si>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</si>
  <si>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</si>
  <si>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</si>
  <si>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</si>
  <si>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</si>
  <si>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</si>
  <si>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</si>
  <si>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</si>
  <si>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</si>
  <si>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</si>
  <si>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</si>
  <si>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</si>
  <si>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</si>
  <si>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</si>
  <si>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</si>
  <si>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</si>
  <si>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</si>
  <si>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</si>
  <si>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</si>
  <si>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</si>
  <si>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</si>
  <si>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</si>
  <si>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</si>
  <si>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</si>
  <si>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</si>
  <si>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</si>
  <si>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</si>
  <si>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</si>
  <si>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</si>
  <si>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</si>
  <si>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</si>
  <si>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</si>
  <si>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</si>
  <si>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</si>
  <si>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</si>
  <si>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</si>
  <si>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</si>
  <si>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</si>
  <si>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</si>
  <si>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</si>
  <si>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</si>
  <si>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</si>
  <si>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</si>
  <si>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</si>
  <si>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</si>
  <si>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</si>
  <si>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</si>
  <si>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</si>
  <si>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</si>
  <si>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</si>
  <si>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</si>
  <si>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</si>
  <si>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</si>
  <si>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</si>
  <si>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</si>
  <si>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</si>
  <si>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</si>
  <si>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</si>
  <si>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</si>
  <si>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</si>
  <si>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</si>
  <si>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</si>
  <si>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</si>
  <si>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</si>
  <si>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</si>
  <si>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</si>
  <si>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</si>
  <si>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</si>
  <si>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</si>
  <si>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</si>
  <si>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</si>
  <si>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</si>
  <si>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</si>
  <si>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</si>
  <si>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</si>
  <si>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</si>
  <si>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</si>
  <si>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</si>
  <si>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</si>
  <si>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</si>
  <si>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</si>
  <si>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</si>
  <si>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</si>
  <si>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</si>
  <si>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</si>
  <si>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</si>
  <si>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</si>
  <si>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</si>
  <si>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</si>
  <si>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</si>
  <si>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</si>
  <si>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</si>
  <si>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</si>
  <si>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</si>
  <si>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</si>
  <si>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</si>
  <si>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</si>
  <si>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</si>
  <si>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</si>
  <si>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</si>
  <si>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</si>
  <si>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</si>
  <si>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</si>
  <si>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</si>
  <si>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</si>
  <si>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</si>
  <si>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</si>
  <si>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</si>
  <si>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</si>
  <si>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</si>
  <si>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</si>
  <si>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</si>
  <si>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</si>
  <si>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</si>
  <si>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</si>
  <si>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</si>
  <si>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</si>
  <si>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</si>
  <si>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</si>
  <si>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</si>
  <si>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</si>
  <si>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</si>
  <si>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</si>
  <si>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</si>
  <si>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</si>
  <si>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</si>
  <si>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</si>
  <si>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</si>
  <si>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</si>
  <si>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</si>
  <si>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</si>
  <si>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</si>
  <si>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</si>
  <si>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</si>
  <si>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</si>
  <si>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</si>
  <si>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</si>
  <si>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</si>
  <si>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</si>
  <si>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</si>
  <si>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</si>
  <si>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</si>
  <si>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</si>
  <si>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</si>
  <si>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</si>
  <si>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</si>
  <si>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</si>
  <si>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</si>
  <si>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</si>
  <si>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</si>
  <si>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</si>
  <si>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</si>
  <si>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</si>
  <si>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</si>
  <si>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</si>
  <si>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</si>
  <si>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</si>
  <si>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</si>
  <si>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</si>
  <si>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</si>
  <si>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</si>
  <si>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</si>
  <si>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Generator have major issue and team working to fix the issue
2nd team dispatched with PG need 150 mins</t>
  </si>
  <si>
    <t>PCM-20251018-00000822</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</si>
  <si>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</si>
  <si>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</si>
  <si>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</si>
  <si>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</si>
  <si>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</si>
  <si>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</si>
  <si>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</si>
  <si>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</si>
  <si>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site located middle of the main road can not connect P.G</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</si>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</sst>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I14" sqref="I14:I1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285.50647048611427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5.0111579861113569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45948.45489641204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45948.45489641204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45948.45489641204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45948.45489641204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45948.45489641204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45948.45489641204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45948.45489641204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45948.45489641204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45948.45489641204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45948.45489641204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45948.45489641204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45948.45489641204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45948.45489641204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45948.45489641204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45948.45489641204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45948.45489641204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45948.45489641204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45948.45489641204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45948.45489641204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45948.45489641204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45948.45489641204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45948.45489641204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45948.45489641204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45948.45489641204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45948.45489641204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45948.45489641204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45948.45489641204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45948.45489641204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45948.45489641204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45948.45489641204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45948.45489641204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45948.45489641204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45948.45489641204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45948.45489641204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45948.45489641204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45948.45489641204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45948.45489641204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45948.45489641204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45948.45489641204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45948.45489641204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45948.45489641204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45948.45489641204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45948.45489641204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45948.45489641204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45948.45489641204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45948.45489641204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45948.45489641204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45948.45489641204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45948.45489641204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45948.45489641204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45948.45489641204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45948.45489641204</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45948.45489641204</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45948.45489641204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45948.45489641204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45948.45489641204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45948.45489641204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45948.45489641204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45948.45489641204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45948.45489641204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45948.45489641204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45948.45489641204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45948.45489641204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45948.45489641204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45948.45489641204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45948.45489641204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45948.45489641204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45948.45489641204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45948.45489641204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45948.45489641204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45948.45489641204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45948.45489641204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45948.45489641204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45948.45489641204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45948.45489641204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45948.45489641204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45948.45489641204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45948.45489641204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45948.45489641204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45948.45489641204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45948.45489641204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45948.45489641204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45948.45489641204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45948.45489641204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45948.45489641204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45948.45489641204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45948.45489641204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45948.45489641204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45948.45489641204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45948.45489641204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45948.45489641204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45948.45489641204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45948.45489641204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45948.45489641204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45948.45489641204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45948.45489641204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45948.45489641204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45948.45489641204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45948.45489641204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45948.45489641204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45948.45489641204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45948.45489641204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45948.45489641204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45948.45489641204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45948.45489641204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45948.45489641204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45948.45489641204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45948.45489641204</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45948.45489641204</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141.727813078709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123.45505844907893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3.9591209490754409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5.0833912042435259E-2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45948.45489641204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45948.45489641204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45948.45489641204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45948.45489641204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45948.45489641204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45948.45489641204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45948.45489641204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45948.45489641204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45948.45489641204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45948.45489641204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45948.45489641204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45948.45489641204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45948.45489641204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45948.45489641204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45948.45489641204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45948.45489641204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45948.45489641204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45948.45489641204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45948.45489641204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45948.45489641204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45948.45489641204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45948.45489641204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45948.45489641204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45948.45489641204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45948.45489641204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45948.45489641204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45948.45489641204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45948.45489641204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45948.45489641204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45948.45489641204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45948.45489641204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45948.45489641204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45948.45489641204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45948.45489641204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45948.45489641204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45948.45489641204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45948.45489641204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45948.45489641204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45948.45489641204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45948.45489641204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45948.45489641204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45948.45489641204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45948.45489641204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45948.45489641204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45948.45489641204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45948.45489641204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45948.45489641204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45948.45489641204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45948.45489641204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45948.45489641204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45948.45489641204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45948.45489641204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45948.45489641204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45948.45489641204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45948.45489641204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45948.45489641204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45948.45489641204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45948.45489641204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45948.45489641204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45948.45489641204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45948.45489641204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45948.45489641204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45948.45489641204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45948.45489641204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45948.45489641204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45948.45489641204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45948.45489641204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45948.45489641204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45948.45489641204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45948.45489641204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45948.45489641204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45948.45489641204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45948.45489641204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45948.45489641204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45948.45489641204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45948.45489641204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45948.45489641204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45948.45489641204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45948.45489641204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45948.45489641204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45948.45489641204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45948.45489641204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45948.45489641204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45948.45489641204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45948.45489641204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45948.45489641204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45948.45489641204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45948.45489641204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45948.45489641204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45948.45489641204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45948.45489641204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45948.45489641204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45948.45489641204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45948.45489641204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45948.45489641204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45948.45489641204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45948.45489641204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F9" sqref="F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39056</v>
      </c>
      <c r="B2" s="90" t="str">
        <f>IFERROR(VLOOKUP(D2,DB!A:K,11,0),"")</f>
        <v>R3</v>
      </c>
      <c r="C2" s="19">
        <v>1</v>
      </c>
      <c r="D2" s="19" t="s">
        <v>19137</v>
      </c>
      <c r="E2" s="19" t="s">
        <v>38964</v>
      </c>
      <c r="F2" s="22">
        <v>45948.272499999999</v>
      </c>
      <c r="G2" s="172">
        <f t="shared" ref="G2:G51" ca="1" si="0">IFERROR(NOW()-F2,"-")</f>
        <v>0.18239641204127111</v>
      </c>
      <c r="H2" s="22">
        <v>45948.267291666663</v>
      </c>
      <c r="I2" s="19" t="str">
        <f>IFERROR(VLOOKUP(D2,DB!A:F,6,0),"")</f>
        <v>Generator-SG</v>
      </c>
      <c r="J2" s="19" t="str">
        <f>IFERROR(VLOOKUP(D2,DB!A:G,7,0),"")</f>
        <v>Vandalized</v>
      </c>
      <c r="K2" s="47" t="s">
        <v>39057</v>
      </c>
      <c r="L2" s="173" t="str">
        <f>IFERROR(VLOOKUP(D2,DB!A:I,9,0),"")</f>
        <v>Latis</v>
      </c>
    </row>
    <row r="3" spans="1:13" ht="15" customHeight="1">
      <c r="A3" s="19" t="s">
        <v>39058</v>
      </c>
      <c r="B3" s="64" t="str">
        <f>IFERROR(VLOOKUP(D3,DB!A:K,11,0),"")</f>
        <v>R3</v>
      </c>
      <c r="C3" s="18">
        <v>2</v>
      </c>
      <c r="D3" s="18" t="s">
        <v>16457</v>
      </c>
      <c r="E3" s="19" t="s">
        <v>38964</v>
      </c>
      <c r="F3" s="22">
        <v>45948.446296296293</v>
      </c>
      <c r="G3" s="21">
        <f t="shared" ca="1" si="0"/>
        <v>8.6001157469581813E-3</v>
      </c>
      <c r="H3" s="22">
        <v>45948.43922453704</v>
      </c>
      <c r="I3" s="19" t="str">
        <f>IFERROR(VLOOKUP(D3,DB!A:F,6,0),"")</f>
        <v>SCECO</v>
      </c>
      <c r="J3" s="18" t="str">
        <f>IFERROR(VLOOKUP(D3,DB!A:G,7,0),"")</f>
        <v>Dead</v>
      </c>
      <c r="K3" s="47"/>
      <c r="L3" s="23" t="str">
        <f>IFERROR(VLOOKUP(D3,DB!A:I,9,0),"")</f>
        <v>Latis</v>
      </c>
    </row>
    <row r="4" spans="1:13" ht="15" customHeight="1">
      <c r="A4" s="19"/>
      <c r="B4" s="64" t="str">
        <f>IFERROR(VLOOKUP(D4,DB!A:K,11,0),"")</f>
        <v/>
      </c>
      <c r="C4" s="18"/>
      <c r="D4" s="18"/>
      <c r="E4" s="18"/>
      <c r="F4" s="20"/>
      <c r="G4" s="21">
        <f t="shared" ca="1" si="0"/>
        <v>45948.45489641204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45948.45489641204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45948.45489641204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45948.45489641204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45948.45489641204</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45948.45489641204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45948.45489641204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45948.45489641204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45948.45489641204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45948.45489641204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45948.45489641204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45948.45489641204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45948.45489641204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45948.45489641204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45948.45489641204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45948.45489641204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45948.45489641204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45948.45489641204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45948.45489641204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45948.45489641204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45948.45489641204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45948.45489641204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45948.45489641204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45948.45489641204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45948.45489641204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45948.45489641204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45948.45489641204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45948.45489641204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45948.45489641204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45948.45489641204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45948.45489641204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45948.45489641204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45948.45489641204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45948.45489641204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45948.45489641204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45948.45489641204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45948.45489641204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45948.45489641204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45948.45489641204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45948.45489641204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45948.45489641204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45948.45489641204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45948.45489641204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45948.45489641204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45948.45489641204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45948.45489641204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45948.45489641204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45948.45489641204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45948.45489641204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45948.45489641204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45948.45489641204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45948.45489641204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45948.45489641204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45948.45489641204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45948.45489641204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45948.45489641204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45948.45489641204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45948.45489641204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45948.45489641204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45948.45489641204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45948.45489641204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45948.45489641204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45948.45489641204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45948.45489641204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45948.45489641204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45948.45489641204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45948.45489641204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45948.45489641204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45948.45489641204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45948.45489641204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45948.45489641204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45948.45489641204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45948.45489641204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45948.45489641204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45948.45489641204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45948.45489641204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45948.45489641204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45948.45489641204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45948.45489641204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45948.45489641204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45948.45489641204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45948.45489641204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45948.45489641204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45948.45489641204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45948.45489641204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45948.45489641204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45948.45489641204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45948.45489641204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45948.45489641204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45948.45489641204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45948.45489641204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45948.45489641204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45948.45489641204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45948.45489641204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45948.45489641204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45948.45489641204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45948.45489641204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45948.45489641204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45948.45489641204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45948.45489641204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45948.45489641204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45948.45489641204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45948.45489641204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45948.45489641204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45948.45489641204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45948.45489641204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45948.45489641204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45948.45489641204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45948.45489641204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45948.45489641204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45948.45489641204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45948.45489641204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45948.45489641204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45948.45489641204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45948.45489641204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45948.45489641204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45948.45489641204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45948.45489641204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45948.45489641204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45948.45489641204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45948.45489641204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45948.45489641204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45948.45489641204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45948.45489641204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45948.45489641204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45948.45489641204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45948.45489641204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45948.45489641204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45948.45489641204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45948.45489641204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45948.45489641204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45948.45489641204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45948.45489641204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45948.45489641204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45948.45489641204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45948.45489641204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45948.45489641204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45948.45489641204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45948.45489641204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45948.45489641204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45948.45489641204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45948.45489641204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45948.45489641204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45948.45489641204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45948.45489641204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45948.45489641204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45948.45489641204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45948.45489641204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45948.45489641204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45948.45489641204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45948.45489641204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45948.45489641204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45948.45489641204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45948.45489641204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45948.45489641204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45948.45489641204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45948.45489641204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45948.45489641204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45948.45489641204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45948.45489641204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45948.45489641204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45948.45489641204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45948.45489641204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45948.45489641204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45948.45489641204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45948.45489641204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45948.45489641204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45948.45489641204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45948.45489641204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45948.45489641204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45948.45489641204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45948.45489641204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45948.45489641204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45948.45489641204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45948.45489641204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45948.45489641204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45948.45489641204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45948.45489641204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45948.45489641204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45948.45489641204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45948.45489641204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45948.45489641204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45948.45489641204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45948.45489641204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45948.45489641204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45948.45489641204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45948.45489641204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45948.45489641204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45948.45489641204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45948.45489641204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45948.45489641204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45948.45489641204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45948.45489641204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45948.45489641204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45948.45489641204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45948.45489641204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45948.45489641204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45948.45489641204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45948.45489641204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45948.45489641204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45948.45489641204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45948.45489641204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45948.45489641204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45948.45489641204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45948.45489641204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45948.45489641204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45948.45489641204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45948.45489641204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45948.45489641204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45948.45489641204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45948.45489641204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45948.45489641204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45948.45489641204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45948.45489641204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45948.45489641204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45948.45489641204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45948.45489641204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45948.45489641204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45948.45489641204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45948.45489641204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45948.45489641204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45948.45489641204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45948.45489641204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45948.45489641204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45948.45489641204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45948.45489641204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45948.45489641204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45948.45489641204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45948.45489641204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45948.45489641204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45948.45489641204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45948.45489641204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45948.45489641204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45948.45489641204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45948.45489641204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45948.45489641204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45948.45489641204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45948.45489641204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45948.45489641204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45948.45489641204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45948.45489641204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45948.45489641204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45948.45489641204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45948.45489641204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45948.45489641204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45948.45489641204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45948.45489641204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45948.45489641204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45948.45489641204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45948.45489641204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45948.45489641204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45948.45489641204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45948.45489641204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45948.45489641204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45948.45489641204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45948.45489641204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45948.45489641204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45948.45489641204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45948.45489641204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45948.45489641204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45948.45489641204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45948.45489641204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45948.45489641204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45948.45489641204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45948.45489641204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45948.45489641204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45948.45489641204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45948.45489641204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45948.45489641204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45948.45489641204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45948.45489641204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45948.45489641204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45948.45489641204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45948.45489641204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45948.45489641204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45948.45489641204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45948.45489641204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45948.45489641204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45948.45489641204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45948.45489641204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45948.45489641204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45948.45489641204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45948.45489641204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45948.45489641204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45948.45489641204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45948.45489641204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45948.45489641204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45948.45489641204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45948.45489641204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45948.45489641204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45948.45489641204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45948.45489641204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45948.45489641204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45948.45489641204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45948.45489641204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45948.45489641204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45948.45489641204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45948.45489641204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45948.45489641204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45948.45489641204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45948.45489641204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45948.45489641204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45948.45489641204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45948.45489641204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45948.45489641204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45948.45489641204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45948.45489641204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45948.45489641204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45948.45489641204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45948.45489641204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45948.45489641204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45948.45489641204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45948.45489641204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45948.45489641204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45948.45489641204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45948.45489641204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45948.45489641204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45948.45489641204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45948.45489641204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45948.45489641204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45948.45489641204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45948.45489641204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45948.45489641204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45948.45489641204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45948.45489641204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45948.45489641204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45948.45489641204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45948.45489641204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45948.45489641204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45948.45489641204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45948.45489641204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45948.45489641204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45948.45489641204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45948.45489641204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45948.45489641204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45948.45489641204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45948.45489641204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45948.45489641204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45948.45489641204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45948.45489641204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45948.45489641204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45948.45489641204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45948.45489641204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45948.45489641204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45948.45489641204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45948.45489641204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45948.45489641204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45948.45489641204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45948.45489641204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45948.45489641204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45948.45489641204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45948.45489641204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45948.45489641204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45948.45489641204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45948.45489641204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45948.45489641204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45948.45489641204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45948.45489641204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45948.45489641204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45948.45489641204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45948.45489641204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45948.45489641204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45948.45489641204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45948.45489641204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45948.45489641204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45948.45489641204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45948.45489641204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45948.45489641204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45948.45489641204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45948.45489641204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45948.45489641204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45948.45489641204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45948.45489641204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45948.45489641204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45948.45489641204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45948.45489641204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45948.45489641204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45948.45489641204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45948.45489641204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45948.45489641204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45948.45489641204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45948.45489641204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45948.45489641204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45948.45489641204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45948.45489641204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45948.45489641204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45948.45489641204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45948.45489641204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45948.45489641204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45948.45489641204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45948.45489641204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45948.45489641204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45948.45489641204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45948.45489641204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45948.45489641204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45948.45489641204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45948.45489641204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45948.45489641204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45948.45489641204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45948.45489641204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45948.45489641204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45948.45489641204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45948.45489641204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45948.45489641204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45948.45489641204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45948.45489641204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45948.45489641204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45948.45489641204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45948.45489641204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45948.45489641204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45948.45489641204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45948.45489641204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45948.45489641204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45948.45489641204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45948.45489641204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45948.45489641204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45948.45489641204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45948.45489641204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45948.45489641204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45948.45489641204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45948.45489641204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45948.45489641204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45948.45489641204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45948.45489641204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45948.45489641204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45948.45489641204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45948.45489641204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45948.45489641204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45948.45489641204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45948.45489641204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45948.45489641204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45948.45489641204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45948.45489641204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45948.45489641204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45948.45489641204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45948.45489641204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45948.45489641204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45948.45489641204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45948.45489641204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45948.45489641204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45948.45489641204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45948.45489641204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45948.45489641204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45948.45489641204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45948.45489641204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45948.45489641204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45948.45489641204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45948.45489641204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45948.45489641204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45948.45489641204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45948.45489641204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45948.45489641204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45948.45489641204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45948.45489641204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45948.45489641204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45948.45489641204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45948.45489641204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45948.45489641204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45948.45489641204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45948.45489641204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45948.45489641204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45948.45489641204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45948.45489641204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45948.45489641204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45948.45489641204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45948.45489641204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45948.45489641204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45948.45489641204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45948.45489641204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45948.45489641204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45948.45489641204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45948.45489641204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45948.45489641204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45948.45489641204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45948.45489641204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45948.45489641204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45948.45489641204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45948.45489641204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45948.45489641204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45948.45489641204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45948.45489641204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45948.45489641204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45948.45489641204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45948.45489641204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45948.45489641204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45948.45489641204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45948.45489641204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45948.45489641204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45948.45489641204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45948.45489641204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45948.45489641204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45948.45489641204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45948.45489641204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45948.45489641204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45948.45489641204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45948.45489641204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45948.45489641204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45948.45489641204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45948.45489641204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45948.45489641204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45948.45489641204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45948.45489641204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45948.45489641204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45948.45489641204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45948.45489641204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45948.45489641204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45948.45489641204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45948.45489641204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45948.45489641204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45948.45489641204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45948.45489641204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45948.45489641204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45948.45489641204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45948.45489641204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45948.45489641204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45948.45489641204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45948.45489641204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45948.45489641204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45948.45489641204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45948.45489641204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45948.45489641204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45948.45489641204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45948.45489641204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45948.45489641204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45948.45489641204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45948.45489641204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45948.45489641204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45948.45489641204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45948.45489641204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45948.45489641204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45948.45489641204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45948.45489641204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45948.45489641204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45948.45489641204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45948.45489641204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45948.45489641204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45948.45489641204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45948.45489641204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45948.45489641204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45948.45489641204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45948.45489641204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45948.45489641204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45948.45489641204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45948.45489641204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45948.45489641204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45948.45489641204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45948.45489641204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45948.45489641204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45948.45489641204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45948.45489641204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45948.45489641204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45948.45489641204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45948.45489641204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45948.45489641204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45948.45489641204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45948.45489641204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45948.45489641204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45948.45489641204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45948.45489641204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45948.45489641204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45948.45489641204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45948.45489641204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45948.45489641204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45948.45489641204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45948.45489641204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45948.45489641204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45948.45489641204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45948.45489641204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45948.45489641204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45948.45489641204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45948.45489641204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45948.45489641204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45948.45489641204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45948.45489641204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45948.45489641204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45948.45489641204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45948.45489641204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45948.45489641204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45948.45489641204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45948.45489641204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45948.45489641204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45948.45489641204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45948.45489641204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45948.45489641204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45948.45489641204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45948.45489641204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45948.45489641204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45948.45489641204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45948.45489641204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45948.45489641204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45948.45489641204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45948.45489641204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45948.45489641204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45948.45489641204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45948.45489641204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45948.45489641204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45948.45489641204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45948.45489641204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45948.45489641204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45948.45489641204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45948.45489641204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45948.45489641204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45948.45489641204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45948.45489641204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45948.45489641204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45948.45489641204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45948.45489641204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45948.45489641204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45948.45489641204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45948.45489641204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45948.45489641204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45948.45489641204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45948.45489641204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45948.45489641204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45948.45489641204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45948.45489641204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45948.45489641204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45948.45489641204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45948.45489641204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45948.45489641204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45948.45489641204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45948.45489641204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45948.45489641204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45948.45489641204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45948.45489641204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45948.45489641204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45948.45489641204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45948.45489641204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45948.45489641204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45948.45489641204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45948.45489641204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45948.45489641204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45948.45489641204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45948.45489641204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45948.45489641204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45948.45489641204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45948.45489641204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45948.45489641204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45948.45489641204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45948.45489641204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45948.45489641204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45948.45489641204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45948.45489641204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45948.45489641204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45948.45489641204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45948.45489641204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45948.45489641204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45948.45489641204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45948.45489641204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45948.45489641204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45948.45489641204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45948.45489641204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45948.45489641204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45948.45489641204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45948.45489641204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45948.45489641204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45948.45489641204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45948.45489641204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45948.45489641204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45948.45489641204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45948.45489641204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45948.45489641204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45948.45489641204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45948.45489641204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45948.45489641204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45948.45489641204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45948.45489641204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45948.45489641204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45948.45489641204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45948.45489641204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45948.45489641204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45948.45489641204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45948.45489641204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45948.45489641204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45948.45489641204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45948.45489641204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45948.45489641204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45948.45489641204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45948.45489641204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45948.45489641204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45948.45489641204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45948.45489641204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45948.45489641204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45948.45489641204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45948.45489641204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45948.45489641204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45948.45489641204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45948.45489641204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45948.45489641204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45948.45489641204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45948.45489641204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45948.45489641204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45948.45489641204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45948.45489641204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45948.45489641204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45948.45489641204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45948.45489641204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45948.45489641204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45948.45489641204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45948.45489641204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45948.45489641204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45948.45489641204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45948.45489641204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45948.45489641204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45948.45489641204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45948.45489641204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45948.45489641204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45948.45489641204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45948.45489641204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45948.45489641204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45948.45489641204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45948.45489641204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45948.45489641204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45948.45489641204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45948.45489641204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45948.45489641204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45948.45489641204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45948.45489641204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45948.45489641204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45948.45489641204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45948.45489641204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45948.45489641204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45948.45489641204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45948.45489641204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45948.45489641204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45948.45489641204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45948.45489641204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45948.45489641204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45948.45489641204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45948.45489641204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45948.45489641204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45948.45489641204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45948.45489641204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45948.45489641204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45948.45489641204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45948.45489641204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45948.45489641204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45948.45489641204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45948.45489641204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45948.45489641204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45948.45489641204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45948.45489641204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45948.45489641204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45948.45489641204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45948.45489641204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45948.45489641204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45948.45489641204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45948.45489641204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45948.45489641204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45948.45489641204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45948.45489641204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45948.45489641204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45948.45489641204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45948.45489641204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45948.45489641204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45948.45489641204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45948.45489641204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45948.45489641204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45948.45489641204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45948.45489641204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45948.45489641204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45948.45489641204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45948.45489641204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45948.45489641204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45948.45489641204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45948.45489641204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45948.45489641204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45948.45489641204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45948.45489641204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45948.45489641204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45948.45489641204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45948.45489641204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45948.45489641204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45948.45489641204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45948.45489641204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45948.45489641204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45948.45489641204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45948.45489641204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45948.45489641204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45948.45489641204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45948.45489641204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45948.45489641204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45948.45489641204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45948.45489641204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45948.45489641204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45948.45489641204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45948.45489641204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45948.45489641204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45948.45489641204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45948.45489641204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45948.45489641204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45948.45489641204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45948.45489641204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45948.45489641204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45948.45489641204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45948.45489641204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45948.45489641204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45948.45489641204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45948.45489641204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45948.45489641204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45948.45489641204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45948.45489641204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45948.45489641204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45948.45489641204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45948.45489641204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45948.45489641204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45948.45489641204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45948.45489641204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45948.45489641204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45948.45489641204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45948.45489641204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45948.45489641204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45948.45489641204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45948.45489641204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45948.45489641204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45948.45489641204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45948.45489641204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45948.45489641204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45948.45489641204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45948.45489641204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45948.45489641204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45948.45489641204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45948.45489641204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45948.45489641204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45948.45489641204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45948.45489641204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45948.45489641204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45948.45489641204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45948.45489641204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45948.45489641204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45948.45489641204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45948.45489641204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45948.45489641204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45948.45489641204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45948.45489641204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45948.45489641204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45948.45489641204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45948.45489641204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45948.45489641204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45948.45489641204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45948.45489641204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45948.45489641204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45948.45489641204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45948.45489641204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45948.45489641204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45948.45489641204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45948.45489641204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45948.45489641204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45948.45489641204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45948.45489641204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45948.45489641204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45948.45489641204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45948.45489641204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45948.45489641204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45948.45489641204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45948.45489641204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45948.45489641204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45948.45489641204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45948.45489641204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45948.45489641204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45948.45489641204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45948.45489641204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45948.45489641204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45948.45489641204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45948.45489641204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45948.45489641204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45948.45489641204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45948.45489641204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45948.45489641204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45948.45489641204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45948.45489641204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45948.45489641204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45948.45489641204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45948.45489641204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45948.45489641204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45948.45489641204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45948.45489641204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45948.45489641204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45948.45489641204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45948.45489641204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45948.45489641204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45948.45489641204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45948.45489641204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45948.45489641204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45948.45489641204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45948.45489641204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45948.45489641204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45948.45489641204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45948.45489641204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45948.45489641204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45948.45489641204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45948.45489641204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45948.45489641204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45948.45489641204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45948.45489641204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45948.45489641204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45948.45489641204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45948.45489641204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45948.45489641204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45948.45489641204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45948.45489641204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45948.45489641204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45948.45489641204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45948.45489641204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45948.45489641204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45948.45489641204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45948.45489641204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45948.45489641204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45948.45489641204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45948.45489641204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45948.45489641204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45948.45489641204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45948.45489641204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45948.45489641204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45948.45489641204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45948.45489641204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45948.45489641204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45948.45489641204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45948.45489641204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45948.45489641204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45948.45489641204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45948.45489641204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45948.45489641204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45948.45489641204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45948.45489641204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45948.45489641204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45948.45489641204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45948.45489641204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45948.45489641204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45948.45489641204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45948.45489641204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45948.45489641204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45948.45489641204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45948.45489641204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45948.45489641204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45948.45489641204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45948.45489641204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45948.45489641204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45948.45489641204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45948.45489641204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45948.45489641204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45948.45489641204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45948.45489641204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45948.45489641204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45948.45489641204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45948.45489641204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45948.45489641204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45948.45489641204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45948.45489641204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45948.45489641204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45948.45489641204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45948.45489641204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45948.45489641204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45948.45489641204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45948.45489641204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45948.45489641204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45948.45489641204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45948.45489641204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45948.45489641204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45948.45489641204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45948.45489641204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45948.45489641204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45948.45489641204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45948.45489641204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45948.45489641204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45948.45489641204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45948.45489641204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45948.45489641204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45948.45489641204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45948.45489641204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45948.45489641204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45948.45489641204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45948.45489641204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45948.45489641204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45948.45489641204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45948.45489641204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45948.45489641204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45948.45489641204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45948.45489641204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45948.45489641204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45948.45489641204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45948.45489641204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45948.45489641204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45948.45489641204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45948.45489641204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45948.45489641204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45948.45489641204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45948.45489641204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45948.45489641204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45948.45489641204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45948.45489641204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45948.45489641204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45948.45489641204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45948.45489641204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45948.45489641204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45948.45489641204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45948.45489641204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45948.45489641204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45948.45489641204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45948.45489641204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45948.45489641204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45948.45489641204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45948.45489641204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45948.45489641204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45948.45489641204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45948.45489641204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45948.45489641204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45948.45489641204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45948.45489641204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45948.45489641204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45948.45489641204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45948.45489641204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45948.45489641204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45948.45489641204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45948.45489641204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45948.45489641204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45948.45489641204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45948.45489641204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45948.45489641204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45948.45489641204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45948.45489641204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45948.45489641204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45948.45489641204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45948.45489641204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45948.45489641204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45948.45489641204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45948.45489641204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45948.45489641204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45948.45489641204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45948.45489641204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45948.45489641204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45948.45489641204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45948.45489641204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45948.45489641204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45948.45489641204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45948.45489641204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45948.45489641204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45948.45489641204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45948.45489641204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45948.45489641204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45948.45489641204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45948.45489641204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45948.45489641204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45948.45489641204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45948.45489641204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45948.45489641204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45948.45489641204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45948.45489641204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45948.45489641204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45948.45489641204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45948.45489641204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45948.45489641204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45948.45489641204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45948.45489641204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45948.45489641204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45948.45489641204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45948.45489641204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45948.45489641204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45948.45489641204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45948.45489641204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45948.45489641204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45948.45489641204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45948.45489641204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45948.45489641204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45948.45489641204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45948.45489641204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45948.45489641204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45948.45489641204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45948.45489641204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45948.45489641204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45948.45489641204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45948.45489641204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45948.45489641204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45948.45489641204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45948.45489641204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45948.45489641204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45948.45489641204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45948.45489641204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45948.45489641204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45948.45489641204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45948.45489641204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45948.45489641204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45948.45489641204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45948.45489641204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45948.45489641204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45948.45489641204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45948.45489641204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45948.45489641204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45948.45489641204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45948.45489641204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45948.45489641204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45948.45489641204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45948.45489641204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45948.45489641204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45948.45489641204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45948.45489641204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45948.45489641204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45948.45489641204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45948.45489641204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45948.45489641204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45948.45489641204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45948.45489641204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45948.45489641204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45948.45489641204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45948.45489641204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45948.45489641204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45948.45489641204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45948.45489641204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45948.45489641204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45948.45489641204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45948.45489641204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45948.45489641204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45948.45489641204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45948.45489641204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45948.45489641204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45948.45489641204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45948.45489641204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45948.45489641204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45948.45489641204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45948.45489641204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45948.45489641204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45948.45489641204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45948.45489641204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45948.45489641204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45948.45489641204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45948.45489641204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45948.45489641204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45948.45489641204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45948.45489641204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45948.45489641204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45948.45489641204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45948.45489641204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45948.45489641204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45948.45489641204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45948.45489641204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45948.45489641204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45948.45489641204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45948.45489641204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45948.45489641204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45948.45489641204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45948.45489641204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45948.45489641204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45948.45489641204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45948.45489641204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45948.45489641204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45948.45489641204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45948.45489641204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45948.45489641204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45948.45489641204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45948.45489641204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45948.45489641204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 E4: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244.97417881944421</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0.9598038194453693</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96" t="s">
        <v>37296</v>
      </c>
      <c r="E4" s="101" t="s">
        <v>38964</v>
      </c>
      <c r="F4" s="128">
        <v>45948.425520833334</v>
      </c>
      <c r="G4" s="129">
        <f ca="1">IFERROR(NOW()-F4,"")</f>
        <v>2.9375578706094529E-2</v>
      </c>
      <c r="H4" s="128">
        <v>45948.419965277775</v>
      </c>
      <c r="I4" s="124" t="str">
        <f>IFERROR(VLOOKUP(D4,DB!A:F,6,0),"")</f>
        <v>Generator-SG</v>
      </c>
      <c r="J4" s="124" t="str">
        <f>IFERROR(VLOOKUP(D4,DB!A:G,7,0),"")</f>
        <v>Vandalized</v>
      </c>
      <c r="K4" s="130" t="s">
        <v>39064</v>
      </c>
      <c r="L4" s="126" t="str">
        <f>IFERROR(VLOOKUP(D4,DB!A:I,9,0),"")</f>
        <v>Latis</v>
      </c>
    </row>
    <row r="5" spans="1:16" ht="15" customHeight="1">
      <c r="A5" s="124" t="s">
        <v>39065</v>
      </c>
      <c r="B5" s="124" t="str">
        <f>IFERROR(VLOOKUP(D5,DB!A:K,11,0),"")</f>
        <v>R4</v>
      </c>
      <c r="C5" s="125">
        <v>1</v>
      </c>
      <c r="D5" s="96" t="s">
        <v>39066</v>
      </c>
      <c r="E5" s="101" t="s">
        <v>38964</v>
      </c>
      <c r="F5" s="128">
        <v>45948.446331018517</v>
      </c>
      <c r="G5" s="129">
        <f ca="1">IFERROR(NOW()-F5,"")</f>
        <v>8.5653935238951817E-3</v>
      </c>
      <c r="H5" s="128">
        <v>45948.428229166668</v>
      </c>
      <c r="I5" s="124" t="str">
        <f>IFERROR(VLOOKUP(D5,DB!A:F,6,0),"")</f>
        <v>SCECO</v>
      </c>
      <c r="J5" s="124" t="str">
        <f>IFERROR(VLOOKUP(D5,DB!A:G,7,0),"")</f>
        <v>Weak</v>
      </c>
      <c r="K5" s="130" t="s">
        <v>39067</v>
      </c>
      <c r="L5" s="126" t="str">
        <f>IFERROR(VLOOKUP(D5,DB!A:I,9,0),"")</f>
        <v>Latis</v>
      </c>
    </row>
    <row r="6" spans="1:16" ht="15" customHeight="1">
      <c r="A6" s="124" t="s">
        <v>39068</v>
      </c>
      <c r="B6" s="124" t="str">
        <f>IFERROR(VLOOKUP(D6,DB!A:K,11,0),"")</f>
        <v>R4</v>
      </c>
      <c r="C6" s="125">
        <v>1</v>
      </c>
      <c r="D6" s="96" t="s">
        <v>36654</v>
      </c>
      <c r="E6" s="101" t="s">
        <v>38964</v>
      </c>
      <c r="F6" s="128">
        <v>45948.442187499997</v>
      </c>
      <c r="G6" s="129">
        <f ca="1">IFERROR(NOW()-F6,"")</f>
        <v>1.2708912043308374E-2</v>
      </c>
      <c r="H6" s="128">
        <v>45948.436342592591</v>
      </c>
      <c r="I6" s="124" t="str">
        <f>IFERROR(VLOOKUP(D6,DB!A:F,6,0),"")</f>
        <v>Generator-SG</v>
      </c>
      <c r="J6" s="124" t="str">
        <f>IFERROR(VLOOKUP(D6,DB!A:G,7,0),"")</f>
        <v>Dead</v>
      </c>
      <c r="K6" s="130" t="s">
        <v>39069</v>
      </c>
      <c r="L6" s="126" t="str">
        <f>IFERROR(VLOOKUP(D6,DB!A:I,9,0),"")</f>
        <v>Latis</v>
      </c>
    </row>
    <row r="7" spans="1:16" ht="15" customHeight="1">
      <c r="A7" s="124"/>
      <c r="B7" s="124" t="str">
        <f>IFERROR(VLOOKUP(D7,DB!A:K,11,0),"")</f>
        <v/>
      </c>
      <c r="C7" s="125"/>
      <c r="D7" s="96"/>
      <c r="E7" s="127"/>
      <c r="F7" s="128"/>
      <c r="G7" s="129">
        <f ca="1">IFERROR(NOW()-F7,"")</f>
        <v>45948.45489641204</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45948.45489641204</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45948.45489641204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45948.45489641204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45948.45489641204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45948.45489641204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45948.45489641204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45948.45489641204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45948.45489641204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45948.45489641204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45948.45489641204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45948.45489641204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45948.45489641204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45948.45489641204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45948.45489641204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45948.45489641204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45948.45489641204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45948.45489641204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45948.45489641204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45948.45489641204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45948.45489641204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45948.45489641204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45948.45489641204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45948.45489641204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45948.45489641204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45948.45489641204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45948.45489641204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45948.45489641204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45948.45489641204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45948.45489641204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45948.45489641204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45948.45489641204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45948.45489641204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45948.45489641204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45948.45489641204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45948.45489641204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45948.45489641204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45948.45489641204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45948.45489641204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45948.45489641204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45948.45489641204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45948.45489641204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45948.45489641204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45948.45489641204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45948.45489641204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45948.45489641204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45948.45489641204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45948.45489641204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45948.45489641204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45948.45489641204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45948.45489641204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45948.45489641204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45948.45489641204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45948.45489641204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45948.45489641204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45948.45489641204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45948.45489641204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45948.45489641204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45948.45489641204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45948.45489641204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45948.45489641204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45948.45489641204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45948.45489641204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45948.45489641204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45948.45489641204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45948.45489641204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45948.45489641204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45948.45489641204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45948.45489641204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45948.45489641204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45948.45489641204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45948.45489641204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45948.45489641204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45948.45489641204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45948.45489641204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45948.45489641204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45948.45489641204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45948.45489641204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45948.45489641204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45948.45489641204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45948.45489641204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45948.45489641204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45948.45489641204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45948.45489641204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45948.45489641204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45948.45489641204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45948.45489641204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45948.45489641204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45948.45489641204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45948.45489641204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45948.45489641204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45948.45489641204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45948.45489641204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45948.45489641204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45948.45489641204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45948.45489641204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45948.45489641204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45948.45489641204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45948.45489641204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45948.45489641204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45948.45489641204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45948.45489641204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45948.45489641204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45948.45489641204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45948.45489641204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45948.45489641204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45948.45489641204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45948.45489641204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45948.45489641204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45948.45489641204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45948.45489641204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45948.45489641204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45948.45489641204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45948.45489641204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45948.45489641204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45948.45489641204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45948.45489641204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45948.45489641204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45948.45489641204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45948.45489641204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45948.45489641204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45948.45489641204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45948.45489641204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45948.45489641204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45948.45489641204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45948.45489641204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45948.45489641204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45948.45489641204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45948.45489641204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45948.45489641204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45948.45489641204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45948.45489641204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45948.45489641204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45948.45489641204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45948.45489641204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45948.45489641204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45948.45489641204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45948.45489641204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45948.45489641204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45948.45489641204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45948.45489641204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45948.45489641204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45948.45489641204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45948.45489641204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45948.45489641204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45948.45489641204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45948.45489641204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45948.45489641204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45948.45489641204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45948.45489641204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45948.45489641204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45948.45489641204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45948.45489641204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45948.45489641204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45948.45489641204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45948.45489641204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45948.45489641204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45948.45489641204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45948.45489641204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45948.45489641204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45948.45489641204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45948.45489641204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45948.45489641204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45948.45489641204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45948.45489641204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45948.45489641204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45948.45489641204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45948.45489641204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45948.45489641204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45948.45489641204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45948.45489641204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45948.45489641204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45948.45489641204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45948.45489641204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45948.45489641204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45948.45489641204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45948.45489641204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45948.45489641204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45948.45489641204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45948.45489641204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45948.45489641204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45948.45489641204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45948.45489641204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45948.45489641204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45948.45489641204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45948.45489641204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45948.45489641204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45948.45489641204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45948.45489641204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45948.45489641204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45948.45489641204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45948.45489641204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45948.45489641204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45948.45489641204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45948.45489641204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45948.45489641204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45948.45489641204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45948.45489641204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45948.45489641204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45948.45489641204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45948.45489641204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45948.45489641204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45948.45489641204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45948.45489641204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45948.45489641204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45948.45489641204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45948.45489641204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45948.45489641204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45948.45489641204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45948.45489641204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45948.45489641204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45948.45489641204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45948.45489641204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45948.45489641204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45948.45489641204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45948.45489641204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45948.45489641204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45948.45489641204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45948.45489641204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45948.45489641204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45948.45489641204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45948.45489641204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45948.45489641204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45948.45489641204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45948.45489641204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45948.45489641204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45948.45489641204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45948.45489641204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45948.45489641204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45948.45489641204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45948.45489641204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45948.45489641204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45948.45489641204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45948.45489641204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45948.45489641204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45948.45489641204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45948.45489641204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45948.45489641204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45948.45489641204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45948.45489641204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45948.45489641204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45948.45489641204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45948.45489641204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45948.45489641204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45948.45489641204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45948.45489641204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45948.45489641204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45948.45489641204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45948.45489641204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45948.45489641204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45948.45489641204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45948.45489641204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45948.45489641204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45948.45489641204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45948.45489641204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45948.45489641204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45948.45489641204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45948.45489641204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45948.45489641204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45948.45489641204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45948.45489641204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45948.45489641204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45948.45489641204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45948.45489641204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45948.45489641204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45948.45489641204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45948.45489641204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45948.45489641204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45948.45489641204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45948.45489641204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45948.45489641204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45948.45489641204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45948.45489641204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45948.45489641204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45948.45489641204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45948.45489641204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45948.45489641204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45948.45489641204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45948.45489641204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45948.45489641204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45948.45489641204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45948.45489641204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45948.45489641204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45948.45489641204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45948.45489641204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45948.45489641204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45948.45489641204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45948.45489641204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45948.45489641204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45948.45489641204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45948.45489641204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45948.45489641204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45948.45489641204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45948.45489641204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45948.45489641204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45948.45489641204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45948.45489641204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45948.45489641204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45948.45489641204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45948.45489641204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45948.45489641204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45948.45489641204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45948.45489641204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45948.45489641204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45948.45489641204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45948.45489641204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45948.45489641204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45948.45489641204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45948.45489641204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45948.45489641204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45948.45489641204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45948.45489641204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45948.45489641204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45948.45489641204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45948.45489641204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45948.45489641204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45948.45489641204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45948.45489641204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45948.45489641204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45948.45489641204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45948.45489641204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45948.45489641204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45948.45489641204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45948.45489641204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45948.45489641204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45948.45489641204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45948.45489641204</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45948.45489641204</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39070</v>
      </c>
      <c r="B2" s="37" t="str">
        <f>IFERROR(VLOOKUP(D2,DB!A:K,11,0),"")</f>
        <v>R5</v>
      </c>
      <c r="C2" s="37">
        <v>3</v>
      </c>
      <c r="D2" s="123" t="s">
        <v>36000</v>
      </c>
      <c r="E2" s="37" t="s">
        <v>38964</v>
      </c>
      <c r="F2" s="38">
        <v>45891.832060185188</v>
      </c>
      <c r="G2" s="154">
        <f ca="1">IFERROR(NOW()-F2,"")</f>
        <v>56.622836226852087</v>
      </c>
      <c r="H2" s="38">
        <v>45891.790393518517</v>
      </c>
      <c r="I2" s="37" t="str">
        <f>IFERROR(VLOOKUP(D2,DB!A:F,6,0),"")</f>
        <v>Generator-SG</v>
      </c>
      <c r="J2" s="37" t="str">
        <f>IFERROR(VLOOKUP(D2,DB!A:G,7,0),"")</f>
        <v>Vandalized</v>
      </c>
      <c r="K2" s="37" t="s">
        <v>39071</v>
      </c>
      <c r="L2" s="37" t="str">
        <f>IFERROR(VLOOKUP(D2,DB!A:I,9,0),"")</f>
        <v>Latis</v>
      </c>
      <c r="M2" s="122"/>
    </row>
    <row r="3" spans="1:13" ht="30.75">
      <c r="A3" s="37" t="s">
        <v>39072</v>
      </c>
      <c r="B3" s="37" t="str">
        <f>IFERROR(VLOOKUP(D3,DB!A:K,11,0),"")</f>
        <v>R5</v>
      </c>
      <c r="C3" s="37">
        <v>1</v>
      </c>
      <c r="D3" s="37" t="s">
        <v>31295</v>
      </c>
      <c r="E3" s="37" t="s">
        <v>39045</v>
      </c>
      <c r="F3" s="38">
        <v>45926.188877314817</v>
      </c>
      <c r="G3" s="154">
        <f t="shared" ref="G3" ca="1" si="0">IFERROR(NOW()-F3,"")</f>
        <v>22.266019097223761</v>
      </c>
      <c r="H3" s="38">
        <v>45926.158159722225</v>
      </c>
      <c r="I3" s="37" t="str">
        <f>IFERROR(VLOOKUP(D3,DB!A:F,6,0),"")</f>
        <v>SCECO</v>
      </c>
      <c r="J3" s="37" t="str">
        <f>IFERROR(VLOOKUP(D3,DB!A:G,7,0),"")</f>
        <v>Good</v>
      </c>
      <c r="K3" s="37" t="s">
        <v>39073</v>
      </c>
      <c r="L3" s="37" t="str">
        <f>IFERROR(VLOOKUP(D3,DB!A:I,9,0),"")</f>
        <v>Latis</v>
      </c>
      <c r="M3" s="122"/>
    </row>
    <row r="4" spans="1:13" ht="30.75">
      <c r="A4" s="37" t="s">
        <v>39074</v>
      </c>
      <c r="B4" s="37" t="str">
        <f>IFERROR(VLOOKUP(D4,DB!A:K,11,0),"")</f>
        <v>R5</v>
      </c>
      <c r="C4" s="37">
        <v>2</v>
      </c>
      <c r="D4" s="37" t="s">
        <v>31159</v>
      </c>
      <c r="E4" s="37" t="s">
        <v>38964</v>
      </c>
      <c r="F4" s="38">
        <v>45944.771574074075</v>
      </c>
      <c r="G4" s="39">
        <f t="shared" ref="G4" ca="1" si="1">IFERROR(NOW()-F4,"")</f>
        <v>3.6833223379653646</v>
      </c>
      <c r="H4" s="38">
        <v>45944.676192129627</v>
      </c>
      <c r="I4" s="37" t="str">
        <f>IFERROR(VLOOKUP(D4,DB!A:F,6,0),"")</f>
        <v>SCECO</v>
      </c>
      <c r="J4" s="37" t="str">
        <f>IFERROR(VLOOKUP(D4,DB!A:G,7,0),"")</f>
        <v>Dead</v>
      </c>
      <c r="K4" s="37" t="s">
        <v>39075</v>
      </c>
      <c r="L4" s="37" t="str">
        <f>IFERROR(VLOOKUP(D4,DB!A:I,9,0),"")</f>
        <v>Latis</v>
      </c>
    </row>
    <row r="5" spans="1:13" ht="30.75">
      <c r="A5" s="37" t="s">
        <v>39076</v>
      </c>
      <c r="B5" s="37" t="str">
        <f>IFERROR(VLOOKUP(D5,DB!A:K,11,0),"")</f>
        <v>R5</v>
      </c>
      <c r="C5" s="37">
        <v>1</v>
      </c>
      <c r="D5" s="123" t="s">
        <v>34747</v>
      </c>
      <c r="E5" s="37" t="s">
        <v>39045</v>
      </c>
      <c r="F5" s="38">
        <v>45947.497812499998</v>
      </c>
      <c r="G5" s="39">
        <f t="shared" ref="G5:G9" ca="1" si="2">IFERROR(NOW()-F5,"")</f>
        <v>0.95708391204243526</v>
      </c>
      <c r="H5" s="38">
        <v>45947.491562499999</v>
      </c>
      <c r="I5" s="37" t="str">
        <f>IFERROR(VLOOKUP(D5,DB!A:F,6,0),"")</f>
        <v>SCECO</v>
      </c>
      <c r="J5" s="37" t="str">
        <f>IFERROR(VLOOKUP(D5,DB!A:G,7,0),"")</f>
        <v>Dead</v>
      </c>
      <c r="K5" s="37" t="s">
        <v>39077</v>
      </c>
      <c r="L5" s="37" t="str">
        <f>IFERROR(VLOOKUP(D5,DB!A:I,9,0),"")</f>
        <v>Latis</v>
      </c>
    </row>
    <row r="6" spans="1:13" ht="30.75">
      <c r="A6" s="37" t="s">
        <v>39078</v>
      </c>
      <c r="B6" s="37" t="str">
        <f>IFERROR(VLOOKUP(D6,DB!A:K,11,0),"")</f>
        <v>R5</v>
      </c>
      <c r="C6" s="37">
        <v>1</v>
      </c>
      <c r="D6" s="37" t="s">
        <v>38355</v>
      </c>
      <c r="E6" s="37" t="s">
        <v>38964</v>
      </c>
      <c r="F6" s="38">
        <v>45948.438425925924</v>
      </c>
      <c r="G6" s="39">
        <f t="shared" ca="1" si="2"/>
        <v>1.6470486116304528E-2</v>
      </c>
      <c r="H6" s="38">
        <v>45948.428703703707</v>
      </c>
      <c r="I6" s="37" t="str">
        <f>IFERROR(VLOOKUP(D6,DB!A:F,6,0),"")</f>
        <v>SCECO</v>
      </c>
      <c r="J6" s="37" t="str">
        <f>IFERROR(VLOOKUP(D6,DB!A:G,7,0),"")</f>
        <v>Good</v>
      </c>
      <c r="K6" s="37" t="s">
        <v>39079</v>
      </c>
      <c r="L6" s="37" t="str">
        <f>IFERROR(VLOOKUP(D6,DB!A:I,9,0),"")</f>
        <v>Latis</v>
      </c>
    </row>
    <row r="7" spans="1:13" ht="15">
      <c r="A7" s="37" t="s">
        <v>39080</v>
      </c>
      <c r="B7" s="37" t="str">
        <f>IFERROR(VLOOKUP(D7,DB!A:K,11,0),"")</f>
        <v>R5</v>
      </c>
      <c r="C7" s="37">
        <v>1</v>
      </c>
      <c r="D7" s="37" t="s">
        <v>28933</v>
      </c>
      <c r="E7" s="37" t="s">
        <v>39045</v>
      </c>
      <c r="F7" s="38">
        <v>45948.39539351852</v>
      </c>
      <c r="G7" s="39">
        <f t="shared" ca="1" si="2"/>
        <v>5.9502893520402722E-2</v>
      </c>
      <c r="H7" s="38">
        <v>45948.388449074075</v>
      </c>
      <c r="I7" s="37" t="str">
        <f>IFERROR(VLOOKUP(D7,DB!A:F,6,0),"")</f>
        <v>SCECO</v>
      </c>
      <c r="J7" s="37" t="str">
        <f>IFERROR(VLOOKUP(D7,DB!A:G,7,0),"")</f>
        <v>Weak</v>
      </c>
      <c r="K7" s="37" t="s">
        <v>39081</v>
      </c>
      <c r="L7" s="37" t="str">
        <f>IFERROR(VLOOKUP(D7,DB!A:I,9,0),"")</f>
        <v>Latis</v>
      </c>
    </row>
    <row r="8" spans="1:13" ht="15">
      <c r="A8" s="37"/>
      <c r="B8" s="37" t="str">
        <f>IFERROR(VLOOKUP(D8,DB!A:K,11,0),"")</f>
        <v/>
      </c>
      <c r="C8" s="37"/>
      <c r="D8" s="37"/>
      <c r="E8" s="37"/>
      <c r="F8" s="38"/>
      <c r="G8" s="39">
        <f t="shared" ca="1" si="2"/>
        <v>45948.45489641204</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45948.45489641204</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45948.45489641204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45948.45489641204</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45948.45489641204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45948.45489641204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45948.45489641204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45948.45489641204</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45948.45489641204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45948.45489641204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45948.45489641204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45948.45489641204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45948.45489641204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45948.45489641204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45948.45489641204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45948.45489641204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45948.45489641204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45948.45489641204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45948.45489641204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45948.45489641204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45948.45489641204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45948.45489641204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45948.45489641204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45948.45489641204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45948.45489641204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45948.45489641204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45948.45489641204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45948.45489641204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45948.45489641204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45948.45489641204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45948.45489641204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45948.45489641204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45948.45489641204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45948.45489641204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45948.45489641204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45948.45489641204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45948.45489641204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45948.45489641204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45948.45489641204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45948.45489641204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45948.45489641204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45948.45489641204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45948.45489641204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45948.45489641204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45948.45489641204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45948.45489641204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45948.45489641204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45948.45489641204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45948.45489641204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45948.45489641204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45948.45489641204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45948.45489641204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45948.45489641204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45948.45489641204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45948.45489641204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45948.45489641204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45948.45489641204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45948.45489641204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45948.45489641204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45948.45489641204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45948.45489641204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45948.45489641204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45948.45489641204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45948.45489641204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45948.45489641204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45948.45489641204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45948.45489641204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45948.45489641204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45948.45489641204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45948.45489641204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45948.45489641204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45948.45489641204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45948.45489641204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45948.45489641204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45948.45489641204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45948.45489641204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45948.45489641204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45948.45489641204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45948.45489641204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45948.45489641204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45948.45489641204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45948.45489641204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45948.45489641204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45948.45489641204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45948.45489641204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45948.45489641204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45948.45489641204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45948.45489641204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45948.45489641204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45948.45489641204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45948.45489641204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45948.45489641204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45948.45489641204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45948.45489641204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45948.45489641204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45948.45489641204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45948.45489641204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45948.45489641204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45948.45489641204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45948.45489641204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45948.45489641204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45948.45489641204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45948.45489641204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45948.45489641204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45948.45489641204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45948.45489641204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45948.45489641204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45948.45489641204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45948.45489641204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45948.45489641204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45948.45489641204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45948.45489641204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45948.45489641204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45948.45489641204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45948.45489641204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45948.45489641204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45948.45489641204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45948.45489641204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45948.45489641204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45948.45489641204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45948.45489641204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45948.45489641204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45948.45489641204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45948.45489641204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45948.45489641204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45948.45489641204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45948.45489641204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45948.45489641204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45948.45489641204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45948.45489641204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45948.45489641204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45948.45489641204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45948.45489641204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45948.45489641204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45948.45489641204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45948.45489641204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45948.45489641204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45948.45489641204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45948.45489641204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45948.45489641204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45948.45489641204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45948.45489641204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45948.45489641204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45948.45489641204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45948.45489641204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45948.45489641204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45948.45489641204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45948.45489641204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45948.45489641204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45948.45489641204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45948.45489641204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45948.45489641204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45948.45489641204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45948.45489641204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45948.45489641204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45948.45489641204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45948.45489641204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45948.45489641204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45948.45489641204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45948.45489641204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45948.45489641204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45948.45489641204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45948.45489641204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45948.45489641204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45948.45489641204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45948.45489641204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45948.45489641204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45948.45489641204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45948.45489641204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45948.45489641204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45948.45489641204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45948.45489641204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45948.45489641204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45948.45489641204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45948.45489641204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45948.45489641204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45948.45489641204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45948.45489641204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45948.45489641204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45948.45489641204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45948.45489641204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45948.45489641204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45948.45489641204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45948.45489641204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45948.45489641204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45948.45489641204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45948.45489641204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45948.45489641204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45948.45489641204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45948.45489641204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45948.45489641204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45948.45489641204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45948.45489641204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45948.45489641204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45948.45489641204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45948.45489641204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45948.45489641204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45948.45489641204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45948.45489641204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45948.45489641204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45948.45489641204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45948.45489641204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45948.45489641204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45948.45489641204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45948.45489641204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45948.45489641204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45948.45489641204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45948.45489641204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45948.45489641204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45948.45489641204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45948.45489641204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45948.45489641204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45948.45489641204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45948.45489641204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45948.45489641204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45948.45489641204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45948.45489641204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45948.45489641204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45948.45489641204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45948.45489641204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45948.45489641204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45948.45489641204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45948.45489641204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45948.45489641204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45948.45489641204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45948.45489641204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45948.45489641204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45948.45489641204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45948.45489641204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45948.45489641204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45948.45489641204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45948.45489641204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45948.45489641204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45948.45489641204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45948.45489641204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45948.45489641204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45948.45489641204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45948.45489641204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45948.45489641204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45948.45489641204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45948.45489641204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45948.45489641204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45948.45489641204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45948.45489641204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45948.45489641204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45948.45489641204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45948.45489641204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45948.45489641204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45948.45489641204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45948.45489641204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45948.45489641204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45948.45489641204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45948.45489641204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45948.45489641204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45948.45489641204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45948.45489641204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45948.45489641204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45948.45489641204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45948.45489641204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45948.45489641204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45948.45489641204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45948.45489641204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45948.45489641204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45948.45489641204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45948.45489641204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45948.45489641204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45948.45489641204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45948.45489641204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45948.45489641204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45948.45489641204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45948.45489641204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45948.45489641204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45948.45489641204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45948.45489641204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45948.45489641204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45948.45489641204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45948.45489641204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45948.45489641204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45948.45489641204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45948.45489641204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45948.45489641204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45948.45489641204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45948.45489641204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45948.45489641204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45948.45489641204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45948.45489641204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45948.45489641204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45948.45489641204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45948.45489641204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45948.45489641204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45948.45489641204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45948.45489641204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45948.45489641204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45948.45489641204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45948.45489641204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45948.45489641204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45948.45489641204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45948.45489641204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45948.45489641204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45948.45489641204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45948.45489641204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45948.45489641204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45948.45489641204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45948.45489641204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45948.45489641204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45948.45489641204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45948.45489641204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45948.45489641204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45948.45489641204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45948.45489641204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45948.45489641204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45948.45489641204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45948.45489641204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45948.45489641204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45948.45489641204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45948.45489641204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45948.45489641204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45948.45489641204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45948.45489641204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45948.45489641204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45948.45489641204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45948.45489641204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45948.45489641204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45948.45489641204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45948.45489641204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45948.45489641204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45948.45489641204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45948.45489641204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45948.45489641204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45948.45489641204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45948.45489641204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45948.45489641204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45948.45489641204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45948.45489641204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45948.45489641204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45948.45489641204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45948.45489641204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45948.45489641204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45948.45489641204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45948.45489641204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45948.45489641204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45948.45489641204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45948.45489641204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45948.45489641204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45948.45489641204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45948.45489641204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45948.45489641204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45948.45489641204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45948.45489641204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45948.45489641204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45948.45489641204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45948.45489641204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45948.45489641204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45948.45489641204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45948.45489641204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45948.45489641204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45948.45489641204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45948.45489641204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45948.45489641204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45948.45489641204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45948.45489641204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45948.45489641204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45948.45489641204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45948.45489641204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45948.45489641204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45948.45489641204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45948.45489641204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45948.45489641204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45948.45489641204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45948.45489641204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45948.45489641204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45948.45489641204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45948.45489641204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45948.45489641204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45948.45489641204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45948.45489641204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45948.45489641204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45948.45489641204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45948.45489641204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45948.45489641204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45948.45489641204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45948.45489641204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45948.45489641204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45948.45489641204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45948.45489641204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45948.45489641204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45948.45489641204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45948.45489641204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45948.45489641204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45948.45489641204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45948.45489641204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45948.45489641204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45948.45489641204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45948.45489641204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45948.45489641204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45948.45489641204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45948.45489641204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45948.45489641204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45948.45489641204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45948.45489641204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45948.45489641204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45948.45489641204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45948.45489641204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45948.45489641204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45948.45489641204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45948.45489641204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45948.45489641204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45948.45489641204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45948.45489641204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45948.45489641204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45948.45489641204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45948.45489641204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45948.45489641204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45948.45489641204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45948.45489641204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45948.45489641204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45948.45489641204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45948.45489641204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45948.45489641204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45948.45489641204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45948.45489641204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45948.45489641204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45948.45489641204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45948.45489641204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45948.45489641204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45948.45489641204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45948.45489641204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45948.45489641204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45948.45489641204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45948.45489641204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45948.45489641204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45948.45489641204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45948.45489641204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45948.45489641204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45948.45489641204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45948.45489641204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45948.45489641204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45948.45489641204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45948.45489641204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45948.45489641204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45948.45489641204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45948.45489641204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45948.45489641204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45948.45489641204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45948.45489641204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45948.45489641204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45948.45489641204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45948.45489641204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45948.45489641204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45948.45489641204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45948.45489641204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45948.45489641204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45948.45489641204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45948.45489641204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45948.45489641204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45948.45489641204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45948.45489641204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45948.45489641204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45948.45489641204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45948.45489641204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45948.45489641204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45948.45489641204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45948.45489641204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45948.45489641204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45948.45489641204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45948.45489641204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45948.45489641204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45948.45489641204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45948.45489641204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45948.45489641204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45948.45489641204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45948.45489641204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45948.45489641204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45948.45489641204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45948.45489641204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45948.45489641204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45948.45489641204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45948.45489641204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45948.45489641204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45948.45489641204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45948.45489641204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45948.45489641204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45948.45489641204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45948.45489641204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45948.45489641204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45948.45489641204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45948.45489641204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45948.45489641204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45948.45489641204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45948.45489641204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45948.45489641204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45948.45489641204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45948.45489641204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45948.45489641204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45948.45489641204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45948.45489641204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45948.45489641204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45948.45489641204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45948.45489641204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45948.45489641204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45948.45489641204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45948.45489641204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45948.45489641204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45948.45489641204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45948.45489641204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45948.45489641204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45948.45489641204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45948.45489641204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45948.45489641204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45948.45489641204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45948.45489641204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45948.45489641204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45948.45489641204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45948.45489641204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45948.45489641204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45948.45489641204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45948.45489641204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45948.45489641204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45948.45489641204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45948.45489641204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45948.45489641204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45948.45489641204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45948.45489641204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45948.45489641204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45948.45489641204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45948.45489641204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45948.45489641204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45948.45489641204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45948.45489641204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45948.45489641204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45948.45489641204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45948.45489641204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45948.45489641204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45948.45489641204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45948.45489641204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45948.45489641204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45948.45489641204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45948.45489641204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45948.45489641204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45948.45489641204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45948.45489641204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45948.45489641204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45948.45489641204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45948.45489641204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45948.45489641204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45948.45489641204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45948.45489641204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45948.45489641204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45948.45489641204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45948.45489641204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45948.45489641204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45948.45489641204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45948.45489641204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45948.45489641204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45948.45489641204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45948.45489641204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45948.45489641204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45948.45489641204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45948.45489641204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45948.45489641204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45948.45489641204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45948.45489641204</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21.682049189817917</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8.9258339120424353</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0.37803298611106584</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0.29545196759863757</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0.23816030092712026</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39091</v>
      </c>
      <c r="B7" s="145" t="s">
        <v>5398</v>
      </c>
      <c r="C7" s="108">
        <v>1</v>
      </c>
      <c r="D7" s="106" t="s">
        <v>35408</v>
      </c>
      <c r="E7" s="109" t="s">
        <v>38964</v>
      </c>
      <c r="F7" s="110">
        <v>45948.398449074077</v>
      </c>
      <c r="G7" s="78">
        <f ca="1">IFERROR(NOW()-F7,"-")</f>
        <v>5.6447337963618338E-2</v>
      </c>
      <c r="H7" s="110">
        <v>45948.398449074077</v>
      </c>
      <c r="I7" s="106" t="str">
        <f>IFERROR(VLOOKUP(D7,DB!A:F,6,0),"")</f>
        <v>SCECO</v>
      </c>
      <c r="J7" s="105" t="str">
        <f>IFERROR(VLOOKUP(D7,DB!A:G,7,0),"")</f>
        <v>Good</v>
      </c>
      <c r="K7" s="111" t="s">
        <v>39092</v>
      </c>
      <c r="L7" s="112" t="str">
        <f>IFERROR(VLOOKUP(D7,DB!A:I,9,0),"")</f>
        <v>Latis</v>
      </c>
    </row>
    <row r="8" spans="1:16383" ht="31.5" customHeight="1">
      <c r="A8"/>
      <c r="B8"/>
      <c r="C8" s="108"/>
      <c r="D8" s="106"/>
      <c r="E8" s="109"/>
      <c r="F8" s="110"/>
      <c r="G8" s="78">
        <f ca="1">IFERROR(NOW()-F8,"-")</f>
        <v>45948.45489641204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45948.45489641204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45948.45489641204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45948.45489641204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45948.45489641204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45948.45489641204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45948.45489641204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45948.45489641204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45948.45489641204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45948.45489641204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45948.45489641204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45948.45489641204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45948.45489641204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45948.45489641204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45948.45489641204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45948.45489641204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45948.45489641204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45948.45489641204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45948.45489641204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45948.45489641204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45948.45489641204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45948.45489641204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45948.45489641204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45948.45489641204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45948.45489641204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45948.45489641204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45948.45489641204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45948.45489641204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45948.45489641204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45948.45489641204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45948.45489641204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45948.45489641204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45948.45489641204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45948.45489641204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45948.45489641204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45948.45489641204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45948.45489641204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45948.45489641204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45948.45489641204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45948.45489641204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45948.45489641204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45948.45489641204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45948.45489641204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45948.45489641204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45948.45489641204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45948.45489641204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45948.45489641204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45948.45489641204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45948.45489641204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45948.45489641204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45948.45489641204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45948.45489641204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45948.45489641204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45948.45489641204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45948.45489641204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45948.45489641204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45948.45489641204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45948.45489641204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45948.45489641204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45948.45489641204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45948.45489641204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45948.45489641204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45948.45489641204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45948.45489641204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45948.45489641204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45948.45489641204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45948.45489641204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45948.45489641204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45948.45489641204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45948.45489641204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45948.45489641204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45948.45489641204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45948.45489641204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45948.45489641204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45948.45489641204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45948.45489641204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45948.45489641204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45948.45489641204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45948.45489641204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45948.45489641204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45948.45489641204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45948.45489641204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45948.45489641204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45948.45489641204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45948.45489641204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45948.45489641204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45948.45489641204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45948.45489641204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45948.45489641204</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2025-10-18T07:55:36Z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