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15" documentId="13_ncr:1_{F6CB121F-512D-4AA6-A0C1-0FB36C537598}" xr6:coauthVersionLast="47" xr6:coauthVersionMax="47" xr10:uidLastSave="{874BDF3D-E596-4714-B63E-1BBB366346B0}"/>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6" l="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<sst xmlns="http://schemas.openxmlformats.org/spreadsheetml/2006/main" count="178579" uniqueCount="39072">
  <si>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</si>
  <si>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</si>
  <si>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</si>
  <si>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</si>
  <si>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</si>
  <si>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</si>
  <si>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</si>
  <si>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</si>
  <si>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</si>
  <si>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</si>
  <si>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</si>
  <si>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</si>
  <si>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</si>
  <si>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</si>
  <si>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</si>
  <si>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</si>
  <si>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</si>
  <si>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</si>
  <si>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</si>
  <si>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</si>
  <si>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</si>
  <si>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</si>
  <si>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</si>
  <si>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</si>
  <si>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</si>
  <si>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</si>
  <si>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</si>
  <si>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</si>
  <si>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</si>
  <si>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</si>
  <si>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</si>
  <si>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</si>
  <si>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</si>
  <si>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</si>
  <si>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</si>
  <si>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</si>
  <si>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</si>
  <si>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</si>
  <si>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</si>
  <si>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</si>
  <si>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</si>
  <si>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</si>
  <si>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</si>
  <si>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</si>
  <si>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</si>
  <si>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</si>
  <si>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</si>
  <si>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</si>
  <si>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</si>
  <si>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</si>
  <si>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</si>
  <si>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</si>
  <si>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</si>
  <si>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</si>
  <si>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</si>
  <si>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</si>
  <si>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</si>
  <si>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</si>
  <si>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</si>
  <si>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</si>
  <si>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</si>
  <si>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</si>
  <si>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</si>
  <si>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</si>
  <si>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</si>
  <si>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</si>
  <si>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</si>
  <si>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</si>
  <si>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</si>
  <si>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</si>
  <si>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</si>
  <si>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</si>
  <si>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</si>
  <si>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</si>
  <si>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</si>
  <si>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</si>
  <si>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</si>
  <si>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</si>
  <si>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</si>
  <si>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</si>
  <si>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</si>
  <si>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</si>
  <si>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</si>
  <si>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</si>
  <si>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</si>
  <si>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</si>
  <si>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</si>
  <si>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</si>
  <si>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</si>
  <si>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</si>
  <si>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</si>
  <si>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</si>
  <si>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</si>
  <si>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</si>
  <si>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</si>
  <si>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</si>
  <si>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</si>
  <si>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</si>
  <si>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</si>
  <si>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</si>
  <si>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</si>
  <si>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</si>
  <si>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</si>
  <si>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</si>
  <si>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</si>
  <si>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</si>
  <si>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</si>
  <si>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</si>
  <si>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</si>
  <si>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</si>
  <si>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</si>
  <si>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</si>
  <si>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</si>
  <si>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</si>
  <si>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</si>
  <si>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</si>
  <si>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</si>
  <si>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</si>
  <si>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</si>
  <si>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</si>
  <si>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</si>
  <si>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</si>
  <si>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</si>
  <si>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</si>
  <si>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</si>
  <si>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</si>
  <si>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</si>
  <si>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</si>
  <si>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</si>
  <si>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</si>
  <si>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</si>
  <si>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</si>
  <si>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</si>
  <si>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</si>
  <si>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</si>
  <si>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</si>
  <si>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</si>
  <si>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</si>
  <si>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</si>
  <si>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</si>
  <si>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</si>
  <si>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</si>
  <si>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</si>
  <si>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</si>
  <si>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</si>
  <si>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</si>
  <si>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</si>
  <si>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</si>
  <si>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</si>
  <si>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</si>
  <si>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</si>
  <si>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</si>
  <si>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</si>
  <si>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</si>
  <si>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</si>
  <si>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</si>
  <si>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</si>
  <si>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</si>
  <si>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</si>
  <si>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</si>
  <si>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</si>
  <si>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</si>
  <si>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</si>
  <si>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</si>
  <si>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</si>
  <si>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</si>
  <si>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</si>
  <si>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</si>
  <si>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</si>
  <si>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</si>
  <si>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</si>
  <si>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</si>
  <si>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</si>
  <si>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</si>
  <si>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</si>
  <si>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</si>
  <si>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</si>
  <si>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</si>
  <si>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</si>
  <si>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</si>
  <si>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</si>
  <si>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</si>
  <si>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</si>
  <si>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</si>
  <si>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</si>
  <si>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</si>
  <si>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</si>
  <si>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</si>
  <si>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</si>
  <si>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</si>
  <si>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</si>
  <si>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</si>
  <si>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</si>
  <si>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</si>
  <si>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</si>
  <si>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</si>
  <si>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</si>
  <si>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</si>
  <si>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</si>
  <si>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</si>
  <si>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</si>
  <si>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</si>
  <si>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</si>
  <si>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</si>
  <si>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</si>
  <si>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</si>
  <si>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</si>
  <si>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</si>
  <si>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</si>
  <si>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</si>
  <si>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</si>
  <si>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</si>
  <si>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</si>
  <si>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</si>
  <si>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</si>
  <si>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</si>
  <si>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</si>
  <si>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</si>
  <si>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</si>
  <si>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</si>
  <si>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</si>
  <si>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</si>
  <si>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</si>
  <si>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</si>
  <si>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</si>
  <si>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</si>
  <si>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</si>
  <si>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</si>
  <si>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</si>
  <si>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</si>
  <si>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</si>
  <si>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</si>
  <si>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</si>
  <si>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</si>
  <si>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</si>
  <si>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</si>
  <si>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</si>
  <si>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</si>
  <si>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</si>
  <si>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</si>
  <si>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</si>
  <si>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</si>
  <si>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</si>
  <si>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</si>
  <si>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</si>
  <si>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</si>
  <si>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</si>
  <si>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</si>
  <si>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</si>
  <si>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</si>
  <si>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</si>
  <si>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</si>
  <si>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</si>
  <si>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</si>
  <si>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</si>
  <si>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</si>
  <si>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</si>
  <si>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</si>
  <si>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</si>
  <si>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</si>
  <si>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</si>
  <si>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</si>
  <si>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</si>
  <si>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</si>
  <si>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</si>
  <si>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</si>
  <si>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</si>
  <si>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</si>
  <si>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</si>
  <si>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</si>
  <si>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</si>
  <si>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</si>
  <si>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</si>
  <si>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</si>
  <si>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</si>
  <si>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</si>
  <si>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</si>
  <si>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</si>
  <si>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</si>
  <si>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</si>
  <si>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</si>
  <si>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</si>
  <si>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</si>
  <si>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</si>
  <si>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</si>
  <si>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</si>
  <si>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</si>
  <si>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</si>
  <si>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</si>
  <si>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</si>
  <si>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</si>
  <si>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</si>
  <si>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</si>
  <si>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</si>
  <si>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</si>
  <si>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</si>
  <si>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</si>
  <si>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</si>
  <si>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</si>
  <si>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</si>
  <si>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</si>
  <si>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</si>
  <si>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</si>
  <si>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</si>
  <si>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</si>
  <si>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</si>
  <si>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</si>
  <si>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</si>
  <si>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</si>
  <si>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</si>
  <si>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</si>
  <si>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</si>
  <si>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</si>
  <si>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</si>
  <si>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</si>
  <si>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</si>
  <si>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</si>
  <si>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</si>
  <si>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</si>
  <si>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</si>
  <si>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</si>
  <si>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</si>
  <si>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</si>
  <si>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</si>
  <si>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</si>
  <si>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</si>
  <si>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</si>
  <si>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</si>
  <si>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</si>
  <si>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</si>
  <si>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</si>
  <si>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</si>
  <si>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</si>
  <si>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</si>
  <si>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</si>
  <si>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</si>
  <si>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</si>
  <si>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</si>
  <si>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</si>
  <si>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</si>
  <si>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</si>
  <si>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</si>
  <si>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</si>
  <si>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</si>
  <si>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</si>
  <si>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</si>
  <si>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</si>
  <si>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</si>
  <si>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</si>
  <si>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</si>
  <si>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</si>
  <si>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</si>
  <si>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</si>
  <si>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</si>
  <si>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</si>
  <si>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</si>
  <si>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</si>
  <si>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</si>
  <si>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</si>
  <si>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</si>
  <si>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</si>
  <si>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</si>
  <si>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</si>
  <si>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</si>
  <si>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</si>
  <si>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</si>
  <si>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</si>
  <si>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</si>
  <si>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</si>
  <si>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</si>
  <si>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</si>
  <si>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</si>
  <si>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</si>
  <si>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</si>
  <si>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</si>
  <si>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</si>
  <si>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</si>
  <si>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</si>
  <si>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</si>
  <si>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</si>
  <si>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</si>
  <si>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</si>
  <si>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</si>
  <si>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</si>
  <si>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</si>
  <si>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</si>
  <si>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</si>
  <si>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</si>
  <si>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</si>
  <si>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</si>
  <si>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</si>
  <si>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</si>
  <si>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</si>
  <si>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</si>
  <si>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</si>
  <si>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</si>
  <si>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</si>
  <si>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</si>
  <si>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</si>
  <si>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</si>
  <si>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</si>
  <si>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</si>
  <si>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</si>
  <si>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</si>
  <si>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</si>
  <si>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</si>
  <si>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</si>
  <si>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</si>
  <si>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</si>
  <si>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</si>
  <si>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</si>
  <si>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</si>
  <si>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</si>
  <si>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</si>
  <si>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</si>
  <si>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</si>
  <si>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</si>
  <si>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</si>
  <si>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</si>
  <si>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</si>
  <si>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</si>
  <si>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</si>
  <si>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</si>
  <si>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</si>
  <si>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</si>
  <si>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</si>
  <si>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</si>
  <si>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</si>
  <si>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</si>
  <si>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</si>
  <si>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</si>
  <si>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</si>
  <si>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</si>
  <si>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</si>
  <si>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</si>
  <si>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</si>
  <si>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</si>
  <si>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</si>
  <si>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</si>
  <si>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</si>
  <si>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</si>
  <si>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</si>
  <si>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</si>
  <si>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</si>
  <si>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</si>
  <si>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</si>
  <si>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</si>
  <si>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</si>
  <si>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</si>
  <si>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</si>
  <si>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</si>
  <si>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</si>
  <si>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</si>
  <si>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</si>
  <si>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</si>
  <si>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</si>
  <si>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</si>
  <si>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</si>
  <si>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</si>
  <si>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</si>
  <si>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</si>
  <si>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</si>
  <si>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</si>
  <si>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</si>
  <si>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</si>
  <si>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</si>
  <si>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</si>
  <si>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</si>
  <si>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</si>
  <si>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</si>
  <si>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</si>
  <si>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</si>
  <si>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</si>
  <si>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</si>
  <si>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</si>
  <si>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</si>
  <si>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</si>
  <si>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</si>
  <si>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</si>
  <si>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</si>
  <si>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</si>
  <si>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</si>
  <si>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</si>
  <si>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</si>
  <si>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</si>
  <si>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</si>
  <si>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</si>
  <si>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</si>
  <si>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</si>
  <si>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</si>
  <si>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</si>
  <si>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</si>
  <si>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</si>
  <si>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</si>
  <si>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</si>
  <si>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</si>
  <si>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</si>
  <si>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</si>
  <si>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</si>
  <si>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</si>
  <si>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</si>
  <si>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</si>
  <si>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</si>
  <si>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</si>
  <si>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</si>
  <si>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</si>
  <si>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</si>
  <si>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</si>
  <si>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</si>
  <si>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</si>
  <si>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</si>
  <si>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</si>
  <si>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</si>
  <si>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</si>
  <si>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</si>
  <si>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</si>
  <si>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</si>
  <si>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</si>
  <si>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</si>
  <si>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</si>
  <si>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</si>
  <si>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</si>
  <si>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</si>
  <si>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</si>
  <si>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</si>
  <si>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</si>
  <si>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</si>
  <si>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</si>
  <si>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</si>
  <si>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</si>
  <si>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</si>
  <si>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</si>
  <si>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</si>
  <si>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</si>
  <si>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</si>
  <si>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</si>
  <si>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</si>
  <si>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</si>
  <si>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</si>
  <si>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</si>
  <si>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</si>
  <si>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</si>
  <si>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</si>
  <si>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</si>
  <si>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</si>
  <si>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</si>
  <si>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</si>
  <si>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</si>
  <si>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</si>
  <si>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</si>
  <si>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</si>
  <si>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</si>
  <si>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</si>
  <si>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</si>
  <si>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</si>
  <si>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</si>
  <si>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</si>
  <si>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</si>
  <si>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</si>
  <si>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</si>
  <si>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</si>
  <si>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</si>
  <si>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</si>
  <si>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</si>
  <si>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</si>
  <si>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</si>
  <si>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</si>
  <si>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</si>
  <si>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</si>
  <si>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</si>
  <si>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</si>
  <si>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</si>
  <si>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</si>
  <si>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</si>
  <si>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</si>
  <si>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</si>
  <si>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</si>
  <si>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</si>
  <si>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</si>
  <si>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</si>
  <si>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</si>
  <si>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</si>
  <si>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</si>
  <si>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</si>
  <si>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</si>
  <si>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</si>
  <si>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</si>
  <si>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</si>
  <si>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</si>
  <si>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</si>
  <si>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</si>
  <si>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</si>
  <si>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</si>
  <si>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</si>
  <si>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</si>
  <si>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</si>
  <si>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</si>
  <si>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</si>
  <si>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</si>
  <si>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</si>
  <si>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</si>
  <si>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</si>
  <si>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</si>
  <si>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</si>
  <si>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</si>
  <si>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</si>
  <si>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</si>
  <si>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</si>
  <si>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</si>
  <si>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</si>
  <si>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</si>
  <si>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</si>
  <si>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</si>
  <si>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</si>
  <si>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</si>
  <si>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</si>
  <si>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</si>
  <si>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</si>
  <si>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</si>
  <si>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</si>
  <si>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</si>
  <si>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</si>
  <si>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</si>
  <si>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</si>
  <si>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</si>
  <si>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</si>
  <si>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</si>
  <si>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</si>
  <si>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</si>
  <si>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</si>
  <si>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</si>
  <si>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</si>
  <si>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</si>
  <si>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</si>
  <si>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</si>
  <si>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</si>
  <si>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</si>
  <si>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</si>
  <si>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</si>
  <si>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</si>
  <si>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</si>
  <si>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</si>
  <si>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</si>
  <si>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</si>
  <si>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</si>
  <si>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</si>
  <si>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</si>
  <si>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</si>
  <si>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</si>
  <si>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</si>
  <si>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</si>
  <si>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</si>
  <si>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</si>
  <si>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</si>
  <si>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</si>
  <si>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</si>
  <si>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</si>
  <si>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</si>
  <si>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</si>
  <si>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</si>
  <si>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</si>
  <si>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</si>
  <si>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</si>
  <si>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</si>
  <si>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</si>
  <si>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</si>
  <si>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</si>
  <si>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</si>
  <si>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</si>
  <si>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</si>
  <si>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</si>
  <si>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</si>
  <si>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</si>
  <si>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</si>
  <si>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</si>
  <si>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</si>
  <si>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</si>
  <si>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</si>
  <si>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</si>
  <si>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</si>
  <si>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</si>
  <si>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</si>
  <si>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</si>
  <si>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</si>
  <si>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</si>
  <si>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</si>
  <si>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</si>
  <si>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</si>
  <si>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</si>
  <si>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</si>
  <si>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</si>
  <si>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</si>
  <si>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</si>
  <si>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</si>
  <si>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</si>
  <si>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</si>
  <si>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</si>
  <si>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</si>
  <si>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</si>
  <si>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</si>
  <si>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</si>
  <si>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</si>
  <si>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</si>
  <si>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</si>
  <si>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</si>
  <si>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</si>
  <si>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</si>
  <si>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</si>
  <si>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</si>
  <si>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</si>
  <si>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</si>
  <si>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</si>
  <si>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</si>
  <si>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</si>
  <si>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</si>
  <si>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</si>
  <si>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</si>
  <si>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</si>
  <si>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</si>
  <si>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</si>
  <si>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</si>
  <si>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</si>
  <si>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</si>
  <si>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</si>
  <si>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</si>
  <si>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</si>
  <si>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</si>
  <si>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</si>
  <si>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</si>
  <si>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</si>
  <si>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</si>
  <si>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</si>
  <si>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</si>
  <si>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</si>
  <si>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</si>
  <si>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</si>
  <si>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</si>
  <si>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</si>
  <si>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</si>
  <si>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</si>
  <si>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</si>
  <si>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</si>
  <si>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</si>
  <si>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</si>
  <si>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</si>
  <si>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</si>
  <si>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</si>
  <si>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</si>
  <si>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</si>
  <si>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</si>
  <si>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</si>
  <si>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</si>
  <si>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</si>
  <si>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</si>
  <si>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</si>
  <si>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</si>
  <si>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</si>
  <si>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</si>
  <si>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</si>
  <si>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</si>
  <si>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</si>
  <si>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</si>
  <si>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</si>
  <si>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</si>
  <si>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</si>
  <si>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</si>
  <si>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</si>
  <si>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</si>
  <si>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</si>
  <si>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</si>
  <si>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</si>
  <si>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</si>
  <si>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</si>
  <si>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</si>
  <si>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</si>
  <si>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</si>
  <si>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</si>
  <si>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</si>
  <si>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</si>
  <si>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</si>
  <si>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</si>
  <si>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</si>
  <si>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</si>
  <si>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</si>
  <si>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</si>
  <si>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</si>
  <si>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</si>
  <si>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</si>
  <si>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</si>
  <si>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</si>
  <si>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</si>
  <si>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</si>
  <si>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</si>
  <si>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</si>
  <si>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</si>
  <si>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</si>
  <si>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</si>
  <si>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</si>
  <si>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</si>
  <si>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</si>
  <si>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</si>
  <si>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</si>
  <si>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</si>
  <si>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</si>
  <si>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</si>
  <si>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</si>
  <si>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</si>
  <si>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</si>
  <si>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</si>
  <si>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</si>
  <si>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</si>
  <si>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</si>
  <si>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</si>
  <si>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</si>
  <si>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</si>
  <si>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</si>
  <si>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</si>
  <si>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</si>
  <si>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</si>
  <si>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</si>
  <si>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</si>
  <si>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</si>
  <si>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</si>
  <si>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</si>
  <si>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</si>
  <si>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</si>
  <si>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</si>
  <si>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</si>
  <si>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</si>
  <si>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</si>
  <si>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</si>
  <si>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</si>
  <si>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</si>
  <si>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</si>
  <si>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</si>
  <si>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</si>
  <si>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</si>
  <si>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</si>
  <si>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</si>
  <si>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</si>
  <si>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</si>
  <si>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</si>
  <si>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</si>
  <si>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</si>
  <si>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</si>
  <si>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</si>
  <si>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</si>
  <si>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</si>
  <si>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</si>
  <si>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</si>
  <si>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</si>
  <si>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</si>
  <si>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</si>
  <si>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</si>
  <si>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</si>
  <si>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</si>
  <si>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</si>
  <si>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</si>
  <si>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</si>
  <si>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</si>
  <si>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</si>
  <si>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</si>
  <si>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</si>
  <si>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</si>
  <si>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</si>
  <si>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</si>
  <si>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</si>
  <si>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</si>
  <si>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</si>
  <si>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</si>
  <si>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</si>
  <si>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</si>
  <si>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</si>
  <si>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</si>
  <si>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</si>
  <si>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</si>
  <si>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</si>
  <si>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</si>
  <si>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</si>
  <si>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</si>
  <si>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</si>
  <si>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</si>
  <si>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</si>
  <si>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</si>
  <si>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</si>
  <si>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</si>
  <si>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</si>
  <si>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</si>
  <si>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</si>
  <si>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</si>
  <si>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</si>
  <si>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</si>
  <si>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</si>
  <si>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</si>
  <si>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</si>
  <si>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</si>
  <si>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</si>
  <si>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</si>
  <si>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</si>
  <si>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</si>
  <si>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</si>
  <si>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</si>
  <si>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</si>
  <si>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</si>
  <si>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</si>
  <si>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</si>
  <si>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</si>
  <si>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</si>
  <si>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</si>
  <si>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</si>
  <si>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</si>
  <si>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</si>
  <si>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</si>
  <si>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</si>
  <si>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</si>
  <si>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</si>
  <si>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</si>
  <si>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</si>
  <si>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</si>
  <si>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</si>
  <si>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</si>
  <si>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</si>
  <si>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</si>
  <si>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</si>
  <si>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</si>
  <si>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</si>
  <si>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</si>
  <si>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</si>
  <si>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</si>
  <si>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</si>
  <si>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</si>
  <si>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</si>
  <si>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</si>
  <si>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</si>
  <si>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</si>
  <si>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</si>
  <si>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</si>
  <si>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</si>
  <si>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</si>
  <si>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</si>
  <si>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</si>
  <si>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</si>
  <si>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</si>
  <si>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</si>
  <si>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</si>
  <si>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</si>
  <si>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</si>
  <si>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</si>
  <si>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</si>
  <si>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</si>
  <si>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</si>
  <si>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</si>
  <si>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</si>
  <si>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</si>
  <si>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</si>
  <si>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</si>
  <si>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</si>
  <si>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</si>
  <si>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</si>
  <si>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</si>
  <si>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</si>
  <si>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</si>
  <si>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</si>
  <si>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</si>
  <si>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</si>
  <si>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</si>
  <si>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</si>
  <si>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</si>
  <si>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</si>
  <si>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</si>
  <si>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</si>
  <si>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</si>
  <si>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</si>
  <si>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</si>
  <si>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</si>
  <si>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</si>
  <si>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</si>
  <si>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</si>
  <si>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</si>
  <si>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</si>
  <si>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</si>
  <si>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</si>
  <si>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</si>
  <si>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</si>
  <si>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</si>
  <si>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</si>
  <si>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</si>
  <si>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</si>
  <si>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</si>
  <si>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</si>
  <si>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</si>
  <si>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</si>
  <si>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</si>
  <si>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</si>
  <si>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</si>
  <si>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</si>
  <si>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</si>
  <si>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</si>
  <si>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</si>
  <si>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</si>
  <si>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</si>
  <si>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</si>
  <si>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</si>
  <si>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</si>
  <si>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</si>
  <si>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</si>
  <si>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</si>
  <si>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</si>
  <si>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</si>
  <si>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</si>
  <si>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</si>
  <si>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</si>
  <si>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</si>
  <si>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</si>
  <si>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</si>
  <si>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</si>
  <si>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</si>
  <si>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</si>
  <si>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</si>
  <si>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</si>
  <si>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</si>
  <si>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</si>
  <si>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</si>
  <si>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</si>
  <si>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</si>
  <si>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</si>
  <si>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</si>
  <si>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</si>
  <si>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</si>
  <si>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</si>
  <si>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</si>
  <si>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</si>
  <si>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</si>
  <si>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</si>
  <si>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</si>
  <si>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</si>
  <si>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</si>
  <si>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</si>
  <si>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</si>
  <si>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</si>
  <si>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</si>
  <si>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</si>
  <si>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</si>
  <si>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</si>
  <si>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</si>
  <si>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</si>
  <si>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</si>
  <si>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</si>
  <si>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</si>
  <si>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</si>
  <si>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</si>
  <si>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</si>
  <si>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</si>
  <si>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</si>
  <si>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</si>
  <si>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</si>
  <si>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</si>
  <si>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</si>
  <si>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</si>
  <si>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</si>
  <si>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</si>
  <si>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</si>
  <si>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</si>
  <si>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</si>
  <si>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</si>
  <si>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</si>
  <si>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</si>
  <si>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</si>
  <si>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</si>
  <si>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</si>
  <si>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</si>
  <si>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</si>
  <si>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</si>
  <si>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</si>
  <si>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</si>
  <si>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</si>
  <si>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</si>
  <si>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</si>
  <si>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</si>
  <si>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</si>
  <si>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</si>
  <si>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</si>
  <si>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</si>
  <si>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</si>
  <si>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</si>
  <si>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</si>
  <si>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</si>
  <si>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</si>
  <si>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</si>
  <si>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</si>
  <si>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</si>
  <si>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</si>
  <si>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</si>
  <si>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</si>
  <si>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</si>
  <si>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</si>
  <si>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</si>
  <si>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</si>
  <si>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</si>
  <si>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</si>
  <si>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</si>
  <si>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</si>
  <si>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</si>
  <si>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</si>
  <si>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</si>
  <si>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</si>
  <si>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</si>
  <si>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</si>
  <si>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</si>
  <si>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</si>
  <si>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</si>
  <si>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</si>
  <si>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</si>
  <si>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</si>
  <si>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</si>
  <si>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</si>
  <si>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</si>
  <si>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</si>
  <si>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</si>
  <si>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</si>
  <si>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</si>
  <si>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</si>
  <si>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</si>
  <si>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</si>
  <si>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</si>
  <si>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</si>
  <si>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</si>
  <si>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</si>
  <si>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</si>
  <si>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</si>
  <si>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</si>
  <si>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</si>
  <si>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</si>
  <si>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</si>
  <si>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</si>
  <si>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</si>
  <si>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</si>
  <si>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</si>
  <si>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</si>
  <si>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</si>
  <si>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</si>
  <si>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</si>
  <si>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</si>
  <si>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</si>
  <si>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</si>
  <si>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</si>
  <si>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</si>
  <si>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</si>
  <si>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</si>
  <si>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</si>
  <si>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</si>
  <si>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</si>
  <si>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</si>
  <si>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</si>
  <si>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</si>
  <si>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</si>
  <si>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</si>
  <si>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</si>
  <si>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</si>
  <si>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</si>
  <si>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</si>
  <si>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</si>
  <si>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</si>
  <si>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</si>
  <si>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</si>
  <si>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</si>
  <si>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</si>
  <si>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</si>
  <si>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</si>
  <si>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</si>
  <si>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</si>
  <si>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</si>
  <si>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</si>
  <si>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</si>
  <si>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</si>
  <si>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</si>
  <si>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</si>
  <si>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</si>
  <si>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</si>
  <si>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</si>
  <si>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</si>
  <si>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</si>
  <si>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</si>
  <si>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</si>
  <si>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</si>
  <si>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</si>
  <si>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</si>
  <si>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</si>
  <si>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</si>
  <si>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</si>
  <si>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</si>
  <si>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</si>
  <si>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</si>
  <si>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</si>
  <si>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</si>
  <si>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</si>
  <si>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</si>
  <si>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</si>
  <si>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</si>
  <si>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</si>
  <si>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</si>
  <si>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</si>
  <si>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</si>
  <si>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</si>
  <si>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</si>
  <si>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</si>
  <si>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</si>
  <si>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</si>
  <si>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</si>
  <si>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</si>
  <si>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</si>
  <si>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</si>
  <si>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</si>
  <si>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</si>
  <si>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</si>
  <si>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</si>
  <si>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</si>
  <si>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</si>
  <si>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</si>
  <si>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</si>
  <si>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</si>
  <si>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</si>
  <si>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</si>
  <si>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</si>
  <si>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</si>
  <si>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</si>
  <si>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</si>
  <si>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</si>
  <si>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</si>
  <si>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</si>
  <si>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</si>
  <si>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</si>
  <si>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</si>
  <si>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</si>
  <si>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</si>
  <si>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</si>
  <si>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</si>
  <si>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</si>
  <si>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</si>
  <si>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</si>
  <si>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</si>
  <si>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</si>
  <si>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</si>
  <si>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</si>
  <si>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</si>
  <si>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</si>
  <si>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</si>
  <si>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</si>
  <si>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</si>
  <si>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</si>
  <si>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</si>
  <si>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</si>
  <si>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</si>
  <si>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</si>
  <si>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</si>
  <si>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</si>
  <si>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</si>
  <si>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</si>
  <si>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</si>
  <si>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</si>
  <si>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</si>
  <si>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</si>
  <si>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</si>
  <si>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</si>
  <si>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</si>
  <si>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</si>
  <si>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</si>
  <si>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</si>
  <si>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</si>
  <si>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</si>
  <si>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</si>
  <si>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</si>
  <si>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</si>
  <si>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</si>
  <si>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</si>
  <si>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</si>
  <si>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</si>
  <si>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</si>
  <si>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</si>
  <si>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</si>
  <si>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</si>
  <si>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</si>
  <si>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</si>
  <si>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</si>
  <si>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</si>
  <si>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</si>
  <si>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</si>
  <si>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</si>
  <si>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</si>
  <si>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</si>
  <si>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</si>
  <si>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</si>
  <si>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</si>
  <si>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</si>
  <si>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</si>
  <si>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</si>
  <si>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</si>
  <si>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</si>
  <si>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</si>
  <si>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</si>
  <si>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</si>
  <si>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</si>
  <si>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</si>
  <si>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</si>
  <si>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</si>
  <si>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</si>
  <si>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</si>
  <si>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</si>
  <si>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</si>
  <si>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</si>
  <si>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</si>
  <si>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</si>
  <si>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</si>
  <si>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</si>
  <si>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</si>
  <si>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</si>
  <si>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</si>
  <si>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</si>
  <si>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</si>
  <si>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</si>
  <si>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</si>
  <si>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</si>
  <si>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</si>
  <si>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</si>
  <si>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</si>
  <si>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</si>
  <si>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</si>
  <si>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</si>
  <si>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</si>
  <si>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</si>
  <si>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</si>
  <si>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</si>
  <si>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</si>
  <si>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</si>
  <si>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</si>
  <si>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</si>
  <si>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</si>
  <si>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</si>
  <si>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</si>
  <si>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</si>
  <si>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</si>
  <si>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</si>
  <si>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</si>
  <si>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</si>
  <si>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</si>
  <si>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</si>
  <si>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</si>
  <si>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</si>
  <si>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</si>
  <si>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</si>
  <si>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</si>
  <si>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</si>
  <si>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</si>
  <si>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</si>
  <si>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</si>
  <si>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</si>
  <si>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</si>
  <si>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</si>
  <si>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</si>
  <si>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</si>
  <si>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</si>
  <si>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</si>
  <si>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</si>
  <si>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</si>
  <si>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</si>
  <si>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</si>
  <si>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</si>
  <si>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</si>
  <si>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</si>
  <si>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</si>
  <si>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</si>
  <si>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</si>
  <si>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</si>
  <si>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</si>
  <si>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</si>
  <si>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</si>
  <si>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</si>
  <si>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</si>
  <si>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</si>
  <si>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</si>
  <si>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</si>
  <si>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</si>
  <si>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</si>
  <si>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</si>
  <si>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</si>
  <si>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</si>
  <si>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</si>
  <si>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</si>
  <si>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</si>
  <si>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</si>
  <si>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</si>
  <si>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</si>
  <si>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</si>
  <si>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</si>
  <si>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</si>
  <si>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</si>
  <si>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</si>
  <si>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</si>
  <si>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</si>
  <si>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</si>
  <si>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</si>
  <si>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</si>
  <si>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</si>
  <si>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</si>
  <si>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</si>
  <si>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</si>
  <si>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</si>
  <si>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</si>
  <si>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</si>
  <si>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</si>
  <si>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</si>
  <si>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</si>
  <si>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</si>
  <si>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</si>
  <si>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</si>
  <si>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</si>
  <si>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</si>
  <si>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</si>
  <si>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</si>
  <si>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</si>
  <si>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</si>
  <si>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</si>
  <si>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</si>
  <si>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</si>
  <si>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</si>
  <si>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</si>
  <si>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</si>
  <si>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</si>
  <si>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</si>
  <si>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</si>
  <si>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</si>
  <si>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</si>
  <si>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</si>
  <si>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</si>
  <si>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</si>
  <si>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</si>
  <si>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</si>
  <si>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</si>
  <si>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</si>
  <si>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</si>
  <si>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</si>
  <si>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</si>
  <si>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</si>
  <si>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</si>
  <si>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</si>
  <si>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</si>
  <si>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</si>
  <si>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</si>
  <si>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</si>
  <si>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</si>
  <si>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</si>
  <si>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</si>
  <si>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</si>
  <si>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</si>
  <si>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</si>
  <si>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</si>
  <si>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</si>
  <si>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</si>
  <si>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</si>
  <si>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</si>
  <si>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</si>
  <si>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</si>
  <si>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</si>
  <si>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</si>
  <si>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</si>
  <si>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</si>
  <si>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</si>
  <si>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</si>
  <si>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</si>
  <si>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</si>
  <si>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</si>
  <si>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</si>
  <si>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</si>
  <si>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</si>
  <si>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</si>
  <si>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</si>
  <si>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</si>
  <si>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</si>
  <si>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</si>
  <si>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</si>
  <si>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</si>
  <si>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</si>
  <si>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</si>
  <si>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</si>
  <si>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</si>
  <si>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</si>
  <si>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</si>
  <si>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</si>
  <si>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</si>
  <si>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</si>
  <si>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</si>
  <si>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</si>
  <si>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</si>
  <si>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</si>
  <si>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</si>
  <si>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</si>
  <si>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</si>
  <si>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</si>
  <si>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</si>
  <si>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</si>
  <si>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</si>
  <si>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</si>
  <si>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</si>
  <si>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</si>
  <si>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</si>
  <si>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</si>
  <si>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</si>
  <si>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</si>
  <si>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</si>
  <si>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</si>
  <si>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</si>
  <si>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</si>
  <si>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</si>
  <si>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</si>
  <si>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</si>
  <si>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</si>
  <si>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</si>
  <si>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</si>
  <si>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</si>
  <si>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</si>
  <si>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</si>
  <si>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</si>
  <si>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</si>
  <si>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</si>
  <si>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</si>
  <si>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</si>
  <si>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</si>
  <si>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</si>
  <si>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</si>
  <si>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</si>
  <si>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</si>
  <si>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</si>
  <si>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</si>
  <si>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</si>
  <si>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</si>
  <si>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</si>
  <si>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</si>
  <si>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</si>
  <si>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</si>
  <si>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</si>
  <si>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</si>
  <si>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</si>
  <si>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</si>
  <si>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</si>
  <si>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</si>
  <si>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</si>
  <si>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</si>
  <si>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</si>
  <si>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</si>
  <si>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</si>
  <si>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</si>
  <si>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</si>
  <si>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</si>
  <si>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</si>
  <si>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</si>
  <si>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</si>
  <si>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</si>
  <si>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</si>
  <si>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</si>
  <si>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</si>
  <si>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</si>
  <si>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</si>
  <si>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</si>
  <si>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</si>
  <si>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</si>
  <si>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</si>
  <si>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</si>
  <si>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</si>
  <si>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</si>
  <si>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</si>
  <si>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</si>
  <si>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</si>
  <si>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</si>
  <si>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</si>
  <si>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</si>
  <si>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</si>
  <si>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</si>
  <si>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</si>
  <si>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</si>
  <si>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</si>
  <si>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</si>
  <si>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</si>
  <si>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</si>
  <si>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</si>
  <si>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</si>
  <si>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</si>
  <si>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</si>
  <si>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</si>
  <si>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</si>
  <si>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</si>
  <si>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</si>
  <si>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</si>
  <si>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</si>
  <si>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</si>
  <si>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</si>
  <si>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</si>
  <si>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</si>
  <si>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</si>
  <si>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</si>
  <si>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</si>
  <si>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</si>
  <si>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</si>
  <si>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</si>
  <si>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</si>
  <si>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</si>
  <si>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</si>
  <si>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</si>
  <si>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</si>
  <si>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</si>
  <si>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</si>
  <si>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</si>
  <si>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</si>
  <si>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</si>
  <si>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</si>
  <si>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</si>
  <si>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</si>
  <si>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</si>
  <si>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</si>
  <si>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</si>
  <si>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</si>
  <si>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</si>
  <si>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</si>
  <si>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</si>
  <si>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</si>
  <si>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</si>
  <si>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</si>
  <si>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</si>
  <si>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</si>
  <si>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</si>
  <si>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</si>
  <si>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</si>
  <si>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</si>
  <si>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</si>
  <si>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</si>
  <si>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</si>
  <si>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</si>
  <si>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</si>
  <si>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</si>
  <si>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</si>
  <si>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</si>
  <si>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</si>
  <si>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</si>
  <si>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</si>
  <si>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</si>
  <si>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</si>
  <si>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</si>
  <si>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</si>
  <si>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</si>
  <si>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</si>
  <si>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</si>
  <si>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</si>
  <si>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</si>
  <si>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</si>
  <si>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</si>
  <si>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</si>
  <si>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</si>
  <si>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</si>
  <si>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</si>
  <si>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</si>
  <si>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</si>
  <si>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</si>
  <si>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</si>
  <si>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</si>
  <si>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</si>
  <si>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</si>
  <si>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</si>
  <si>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</si>
  <si>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</si>
  <si>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</si>
  <si>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</si>
  <si>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</si>
  <si>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</si>
  <si>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</si>
  <si>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</si>
  <si>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</si>
  <si>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</si>
  <si>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</si>
  <si>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</si>
  <si>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</si>
  <si>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</si>
  <si>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</si>
  <si>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</si>
  <si>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</si>
  <si>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</si>
  <si>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</si>
  <si>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</si>
  <si>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</si>
  <si>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</si>
  <si>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</si>
  <si>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</si>
  <si>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</si>
  <si>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</si>
  <si>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</si>
  <si>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</si>
  <si>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</si>
  <si>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</si>
  <si>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</si>
  <si>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</si>
  <si>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</si>
  <si>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</si>
  <si>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</si>
  <si>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</si>
  <si>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</si>
  <si>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</si>
  <si>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</si>
  <si>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</si>
  <si>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</si>
  <si>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</si>
  <si>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</si>
  <si>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</si>
  <si>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</si>
  <si>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</si>
  <si>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</si>
  <si>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</si>
  <si>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</si>
  <si>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</si>
  <si>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</si>
  <si>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</si>
  <si>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</si>
  <si>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</si>
  <si>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</si>
  <si>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</si>
  <si>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</si>
  <si>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</si>
  <si>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</si>
  <si>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</si>
  <si>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</si>
  <si>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</si>
  <si>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</si>
  <si>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</si>
  <si>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</si>
  <si>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</si>
  <si>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</si>
  <si>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</si>
  <si>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</si>
  <si>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</si>
  <si>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</si>
  <si>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</si>
  <si>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</si>
  <si>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</si>
  <si>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</si>
  <si>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</si>
  <si>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</si>
  <si>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</si>
  <si>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</si>
  <si>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</si>
  <si>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</si>
  <si>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</si>
  <si>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</si>
  <si>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</si>
  <si>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</si>
  <si>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</si>
  <si>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</si>
  <si>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</si>
  <si>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</si>
  <si>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</si>
  <si>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</si>
  <si>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</si>
  <si>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</si>
  <si>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</si>
  <si>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</si>
  <si>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</si>
  <si>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</si>
  <si>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</si>
  <si>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</si>
  <si>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</si>
  <si>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</si>
  <si>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</si>
  <si>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</si>
  <si>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</si>
  <si>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</si>
  <si>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</si>
  <si>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</si>
  <si>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</si>
  <si>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</si>
  <si>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</si>
  <si>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</si>
  <si>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</si>
  <si>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</si>
  <si>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</si>
  <si>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</si>
  <si>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</si>
  <si>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</si>
  <si>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</si>
  <si>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</si>
  <si>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</si>
  <si>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</si>
  <si>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</si>
  <si>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</si>
  <si>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</si>
  <si>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</si>
  <si>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</si>
  <si>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</si>
  <si>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</si>
  <si>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</si>
  <si>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</si>
  <si>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</si>
  <si>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</si>
  <si>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</si>
  <si>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</si>
  <si>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</si>
  <si>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</si>
  <si>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</si>
  <si>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</si>
  <si>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</si>
  <si>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</si>
  <si>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</si>
  <si>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</si>
  <si>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</si>
  <si>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</si>
  <si>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</si>
  <si>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</si>
  <si>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</si>
  <si>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</si>
  <si>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</si>
  <si>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</si>
  <si>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</si>
  <si>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</si>
  <si>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</si>
  <si>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</si>
  <si>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</si>
  <si>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</si>
  <si>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</si>
  <si>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</si>
  <si>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</si>
  <si>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</si>
  <si>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</si>
  <si>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</si>
  <si>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</si>
  <si>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</si>
  <si>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</si>
  <si>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</si>
  <si>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</si>
  <si>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</si>
  <si>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</si>
  <si>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</si>
  <si>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</si>
  <si>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</si>
  <si>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</si>
  <si>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</si>
  <si>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</si>
  <si>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</si>
  <si>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</si>
  <si>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</si>
  <si>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</si>
  <si>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</si>
  <si>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</si>
  <si>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</si>
  <si>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</si>
  <si>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</si>
  <si>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</si>
  <si>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</si>
  <si>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</si>
  <si>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</si>
  <si>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</si>
  <si>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</si>
  <si>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</si>
  <si>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</si>
  <si>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</si>
  <si>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</si>
  <si>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</si>
  <si>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</si>
  <si>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</si>
  <si>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</si>
  <si>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</si>
  <si>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</si>
  <si>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</si>
  <si>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</si>
  <si>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</si>
  <si>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</si>
  <si>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</si>
  <si>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</si>
  <si>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</si>
  <si>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</si>
  <si>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</si>
  <si>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</si>
  <si>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</si>
  <si>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</si>
  <si>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</si>
  <si>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</si>
  <si>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</si>
  <si>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</si>
  <si>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</si>
  <si>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</si>
  <si>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</si>
  <si>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</si>
  <si>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</si>
  <si>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</si>
  <si>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</si>
  <si>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</si>
  <si>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</si>
  <si>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</si>
  <si>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</si>
  <si>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</si>
  <si>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</si>
  <si>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</si>
  <si>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</si>
  <si>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</si>
  <si>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</si>
  <si>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</si>
  <si>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</si>
  <si>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</si>
  <si>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</si>
  <si>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</si>
  <si>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</si>
  <si>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</si>
  <si>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</si>
  <si>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</si>
  <si>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</si>
  <si>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</si>
  <si>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</si>
  <si>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</si>
  <si>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</si>
  <si>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</si>
  <si>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</si>
  <si>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</si>
  <si>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</si>
  <si>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</si>
  <si>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</si>
  <si>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</si>
  <si>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</si>
  <si>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</si>
  <si>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</si>
  <si>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</si>
  <si>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</si>
  <si>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</si>
  <si>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</si>
  <si>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</si>
  <si>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</si>
  <si>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</si>
  <si>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</si>
  <si>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</si>
  <si>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</si>
  <si>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</si>
  <si>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</si>
  <si>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</si>
  <si>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</si>
  <si>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</si>
  <si>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</si>
  <si>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</si>
  <si>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</si>
  <si>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</si>
  <si>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</si>
  <si>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</si>
  <si>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</si>
  <si>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</si>
  <si>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</si>
  <si>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</si>
  <si>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</si>
  <si>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</si>
  <si>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</si>
  <si>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</si>
  <si>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</si>
  <si>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</si>
  <si>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</si>
  <si>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</si>
  <si>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</si>
  <si>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</si>
  <si>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</si>
  <si>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</si>
  <si>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</si>
  <si>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</si>
  <si>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</si>
  <si>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</si>
  <si>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</si>
  <si>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</si>
  <si>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</si>
  <si>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</si>
  <si>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</si>
  <si>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</si>
  <si>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</si>
  <si>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</si>
  <si>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</si>
  <si>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</si>
  <si>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</si>
  <si>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</si>
  <si>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</si>
  <si>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</si>
  <si>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</si>
  <si>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</si>
  <si>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</si>
  <si>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</si>
  <si>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</si>
  <si>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</si>
  <si>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</si>
  <si>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</si>
  <si>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</si>
  <si>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</si>
  <si>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</si>
  <si>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</si>
  <si>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</si>
  <si>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</si>
  <si>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</si>
  <si>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</si>
  <si>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</si>
  <si>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</si>
  <si>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</si>
  <si>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</si>
  <si>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</si>
  <si>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</si>
  <si>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</si>
  <si>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</si>
  <si>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</si>
  <si>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</si>
  <si>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</si>
  <si>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</si>
  <si>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</si>
  <si>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</si>
  <si>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</si>
  <si>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</si>
  <si>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</si>
  <si>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</si>
  <si>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</si>
  <si>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</si>
  <si>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</si>
  <si>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</si>
  <si>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</si>
  <si>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</si>
  <si>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</si>
  <si>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</si>
  <si>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</si>
  <si>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</si>
  <si>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</si>
  <si>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</si>
  <si>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</si>
  <si>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</si>
  <si>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</si>
  <si>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</si>
  <si>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</si>
  <si>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</si>
  <si>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</si>
  <si>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</si>
  <si>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</si>
  <si>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</si>
  <si>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</si>
  <si>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</si>
  <si>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</si>
  <si>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</si>
  <si>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</si>
  <si>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</si>
  <si>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</si>
  <si>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</si>
  <si>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</si>
  <si>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</si>
  <si>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</si>
  <si>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</si>
  <si>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</si>
  <si>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</si>
  <si>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</si>
  <si>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</si>
  <si>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</si>
  <si>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</si>
  <si>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</si>
  <si>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</si>
  <si>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</si>
  <si>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</si>
  <si>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</si>
  <si>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</si>
  <si>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</si>
  <si>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</si>
  <si>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</si>
  <si>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</si>
  <si>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</si>
  <si>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</si>
  <si>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</si>
  <si>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</si>
  <si>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</si>
  <si>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</si>
  <si>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</si>
  <si>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</si>
  <si>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</si>
  <si>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</si>
  <si>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</si>
  <si>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</si>
  <si>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</si>
  <si>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</si>
  <si>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</si>
  <si>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</si>
  <si>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</si>
  <si>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</si>
  <si>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</si>
  <si>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</si>
  <si>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</si>
  <si>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</si>
  <si>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</si>
  <si>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</si>
  <si>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</si>
  <si>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</si>
  <si>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</si>
  <si>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</si>
  <si>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</si>
  <si>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</si>
  <si>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</si>
  <si>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</si>
  <si>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</si>
  <si>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</si>
  <si>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</si>
  <si>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</si>
  <si>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</si>
  <si>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</si>
  <si>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</si>
  <si>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</si>
  <si>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</si>
  <si>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</si>
  <si>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</si>
  <si>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</si>
  <si>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</si>
  <si>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</si>
  <si>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</si>
  <si>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</si>
  <si>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</si>
  <si>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</si>
  <si>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</si>
  <si>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</si>
  <si>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</si>
  <si>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</si>
  <si>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</si>
  <si>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</si>
  <si>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</si>
  <si>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</si>
  <si>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</si>
  <si>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</si>
  <si>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</si>
  <si>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</si>
  <si>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</si>
  <si>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</si>
  <si>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</si>
  <si>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</si>
  <si>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</si>
  <si>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</si>
  <si>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</si>
  <si>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</si>
  <si>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</si>
  <si>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</si>
  <si>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</si>
  <si>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</si>
  <si>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</si>
  <si>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</si>
  <si>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</si>
  <si>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</si>
  <si>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</si>
  <si>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</si>
  <si>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</si>
  <si>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</si>
  <si>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</si>
  <si>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</si>
  <si>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</si>
  <si>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</si>
  <si>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</si>
  <si>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</si>
  <si>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</si>
  <si>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</si>
  <si>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</si>
  <si>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</si>
  <si>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</si>
  <si>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</si>
  <si>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</si>
  <si>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</si>
  <si>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</si>
  <si>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</si>
  <si>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</si>
  <si>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</si>
  <si>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</si>
  <si>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</si>
  <si>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</si>
  <si>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</si>
  <si>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</si>
  <si>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</si>
  <si>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</si>
  <si>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</si>
  <si>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</si>
  <si>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</si>
  <si>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</si>
  <si>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</si>
  <si>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</si>
  <si>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</si>
  <si>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</si>
  <si>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</si>
  <si>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</si>
  <si>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</si>
  <si>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</si>
  <si>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</si>
  <si>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</si>
  <si>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</si>
  <si>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</si>
  <si>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</si>
  <si>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</si>
  <si>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</si>
  <si>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</si>
  <si>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</si>
  <si>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</si>
  <si>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</si>
  <si>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</si>
  <si>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</si>
  <si>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</si>
  <si>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</si>
  <si>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</si>
  <si>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</si>
  <si>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</si>
  <si>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</si>
  <si>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</si>
  <si>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</si>
  <si>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</si>
  <si>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</si>
  <si>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</si>
  <si>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</si>
  <si>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</si>
  <si>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</si>
  <si>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</si>
  <si>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</si>
  <si>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</si>
  <si>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</si>
  <si>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</si>
  <si>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</si>
  <si>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</si>
  <si>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</si>
  <si>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</si>
  <si>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</si>
  <si>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</si>
  <si>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</si>
  <si>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</si>
  <si>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</si>
  <si>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</si>
  <si>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</si>
  <si>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</si>
  <si>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</si>
  <si>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</si>
  <si>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</si>
  <si>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</si>
  <si>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</si>
  <si>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</si>
  <si>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</si>
  <si>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</si>
  <si>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</si>
  <si>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</si>
  <si>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</si>
  <si>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</si>
  <si>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</si>
  <si>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</si>
  <si>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</si>
  <si>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</si>
  <si>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</si>
  <si>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</si>
  <si>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</si>
  <si>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</si>
  <si>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</si>
  <si>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</si>
  <si>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</si>
  <si>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</si>
  <si>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</si>
  <si>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</si>
  <si>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</si>
  <si>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</si>
  <si>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</si>
  <si>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</si>
  <si>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</si>
  <si>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</si>
  <si>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</si>
  <si>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</si>
  <si>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</si>
  <si>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</si>
  <si>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</si>
  <si>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</si>
  <si>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</si>
  <si>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</si>
  <si>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</si>
  <si>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</si>
  <si>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</si>
  <si>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</si>
  <si>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</si>
  <si>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</si>
  <si>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</si>
  <si>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</si>
  <si>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</si>
  <si>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</si>
  <si>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</si>
  <si>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</si>
  <si>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</si>
  <si>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</si>
  <si>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</si>
  <si>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</si>
  <si>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</si>
  <si>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</si>
  <si>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</si>
  <si>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</si>
  <si>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</si>
  <si>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</si>
  <si>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</si>
  <si>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</si>
  <si>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</si>
  <si>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</si>
  <si>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</si>
  <si>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</si>
  <si>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</si>
  <si>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</si>
  <si>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</si>
  <si>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</si>
  <si>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</si>
  <si>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</si>
  <si>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</si>
  <si>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</si>
  <si>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</si>
  <si>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</si>
  <si>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</si>
  <si>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</si>
  <si>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</si>
  <si>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</si>
  <si>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</si>
  <si>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</si>
  <si>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</si>
  <si>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</si>
  <si>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</si>
  <si>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</si>
  <si>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</si>
  <si>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</si>
  <si>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</si>
  <si>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</si>
  <si>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</si>
  <si>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</si>
  <si>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</si>
  <si>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</si>
  <si>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</si>
  <si>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</si>
  <si>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</si>
  <si>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</si>
  <si>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</si>
  <si>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</si>
  <si>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</si>
  <si>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</si>
  <si>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</si>
  <si>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</si>
  <si>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</si>
  <si>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</si>
  <si>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</si>
  <si>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</si>
  <si>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</si>
  <si>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</si>
  <si>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</si>
  <si>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</si>
  <si>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</si>
  <si>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</si>
  <si>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</si>
  <si>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</si>
  <si>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</si>
  <si>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</si>
  <si>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</si>
  <si>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</si>
  <si>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</si>
  <si>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</si>
  <si>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</si>
  <si>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</si>
  <si>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</si>
  <si>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</si>
  <si>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</si>
  <si>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</si>
  <si>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</si>
  <si>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</si>
  <si>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</si>
  <si>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</si>
  <si>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</si>
  <si>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</si>
  <si>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</si>
  <si>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</si>
  <si>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</si>
  <si>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</si>
  <si>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</si>
  <si>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</si>
  <si>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</si>
  <si>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</si>
  <si>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</si>
  <si>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</si>
  <si>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</si>
  <si>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</si>
  <si>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</si>
  <si>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</si>
  <si>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</si>
  <si>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</si>
  <si>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</si>
  <si>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</si>
  <si>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</si>
  <si>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</si>
  <si>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</si>
  <si>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</si>
  <si>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</si>
  <si>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</si>
  <si>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</si>
  <si>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</si>
  <si>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</si>
  <si>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</si>
  <si>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</si>
  <si>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</si>
  <si>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</si>
  <si>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</si>
  <si>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</si>
  <si>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</si>
  <si>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</si>
  <si>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</si>
  <si>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</si>
  <si>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</si>
  <si>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</si>
  <si>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</si>
  <si>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</si>
  <si>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</si>
  <si>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</si>
  <si>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</si>
  <si>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</si>
  <si>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</si>
  <si>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</si>
  <si>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</si>
  <si>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</si>
  <si>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</si>
  <si>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</si>
  <si>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</si>
  <si>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</si>
  <si>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</si>
  <si>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</si>
  <si>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</si>
  <si>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</si>
  <si>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</si>
  <si>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</si>
  <si>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</si>
  <si>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</si>
  <si>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</si>
  <si>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</si>
  <si>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</si>
  <si>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</si>
  <si>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</si>
  <si>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</si>
  <si>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</si>
  <si>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</si>
  <si>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</si>
  <si>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</si>
  <si>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</si>
  <si>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</si>
  <si>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</si>
  <si>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</si>
  <si>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</si>
  <si>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</si>
  <si>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</si>
  <si>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</si>
  <si>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</si>
  <si>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</si>
  <si>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</si>
  <si>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</si>
  <si>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</si>
  <si>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</si>
  <si>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</si>
  <si>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</si>
  <si>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</si>
  <si>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</si>
  <si>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</si>
  <si>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</si>
  <si>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</si>
  <si>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</si>
  <si>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</si>
  <si>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</si>
  <si>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</si>
  <si>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</si>
  <si>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</si>
  <si>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</si>
  <si>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</si>
  <si>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</si>
  <si>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</si>
  <si>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</si>
  <si>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</si>
  <si>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</si>
  <si>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</si>
  <si>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</si>
  <si>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</si>
  <si>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</si>
  <si>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</si>
  <si>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</si>
  <si>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</si>
  <si>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</si>
  <si>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</si>
  <si>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</si>
  <si>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</si>
  <si>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</si>
  <si>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</si>
  <si>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</si>
  <si>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</si>
  <si>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</si>
  <si>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</si>
  <si>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</si>
  <si>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</si>
  <si>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</si>
  <si>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</si>
  <si>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</si>
  <si>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</si>
  <si>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</si>
  <si>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</si>
  <si>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</si>
  <si>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</si>
  <si>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</si>
  <si>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</si>
  <si>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</si>
  <si>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</si>
  <si>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</si>
  <si>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</si>
  <si>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</si>
  <si>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</si>
  <si>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</si>
  <si>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</si>
  <si>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</si>
  <si>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</si>
  <si>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</si>
  <si>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</si>
  <si>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</si>
  <si>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</si>
  <si>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</si>
  <si>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</si>
  <si>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</si>
  <si>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</si>
  <si>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</si>
  <si>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</si>
  <si>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</si>
  <si>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</si>
  <si>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</si>
  <si>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</si>
  <si>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</si>
  <si>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</si>
  <si>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</si>
  <si>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</si>
  <si>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</si>
  <si>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</si>
  <si>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</si>
  <si>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</si>
  <si>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</si>
  <si>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</si>
  <si>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</si>
  <si>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</si>
  <si>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</si>
  <si>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</si>
  <si>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</si>
  <si>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</si>
  <si>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</si>
  <si>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</si>
  <si>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</si>
  <si>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</si>
  <si>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</si>
  <si>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</si>
  <si>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</si>
  <si>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</si>
  <si>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</si>
  <si>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</si>
  <si>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</si>
  <si>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</si>
  <si>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</si>
  <si>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</si>
  <si>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</si>
  <si>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</si>
  <si>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</si>
  <si>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</si>
  <si>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</si>
  <si>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</si>
  <si>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</si>
  <si>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</si>
  <si>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</si>
  <si>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</si>
  <si>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</si>
  <si>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</si>
  <si>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</si>
  <si>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</si>
  <si>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</si>
  <si>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</si>
  <si>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</si>
  <si>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</si>
  <si>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</si>
  <si>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</si>
  <si>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</si>
  <si>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</si>
  <si>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</si>
  <si>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</si>
  <si>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</si>
  <si>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</si>
  <si>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</si>
  <si>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</si>
  <si>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</si>
  <si>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</si>
  <si>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</si>
  <si>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</si>
  <si>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</si>
  <si>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</si>
  <si>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</si>
  <si>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</si>
  <si>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</si>
  <si>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</si>
  <si>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</si>
  <si>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</si>
  <si>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</si>
  <si>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</si>
  <si>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</si>
  <si>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</si>
  <si>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</si>
  <si>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</si>
  <si>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</si>
  <si>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</si>
  <si>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</si>
  <si>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</si>
  <si>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</si>
  <si>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</si>
  <si>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</si>
  <si>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</si>
  <si>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</si>
  <si>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</si>
  <si>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</si>
  <si>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</si>
  <si>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</si>
  <si>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</si>
  <si>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</si>
  <si>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</si>
  <si>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</si>
  <si>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</si>
  <si>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</si>
  <si>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</si>
  <si>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</si>
  <si>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</si>
  <si>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</si>
  <si>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</si>
  <si>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</si>
  <si>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</si>
  <si>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</si>
  <si>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</si>
  <si>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</si>
  <si>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</si>
  <si>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</si>
  <si>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</si>
  <si>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</si>
  <si>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</si>
  <si>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</si>
  <si>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</si>
  <si>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</si>
  <si>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</si>
  <si>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</si>
  <si>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</si>
  <si>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</si>
  <si>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</si>
  <si>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</si>
  <si>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</si>
  <si>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</si>
  <si>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</si>
  <si>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</si>
  <si>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</si>
  <si>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</si>
  <si>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</si>
  <si>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</si>
  <si>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</si>
  <si>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</si>
  <si>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</si>
  <si>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</si>
  <si>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</si>
  <si>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</si>
  <si>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</si>
  <si>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</si>
  <si>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</si>
  <si>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</si>
  <si>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</si>
  <si>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</si>
  <si>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</si>
  <si>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</si>
  <si>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</si>
  <si>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</si>
  <si>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</si>
  <si>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</si>
  <si>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</si>
  <si>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</si>
  <si>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</si>
  <si>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</si>
  <si>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</si>
  <si>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</si>
  <si>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</si>
  <si>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</si>
  <si>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</si>
  <si>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</si>
  <si>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</si>
  <si>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</si>
  <si>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</si>
  <si>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</si>
  <si>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</si>
  <si>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</si>
  <si>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</si>
  <si>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</si>
  <si>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</si>
  <si>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</si>
  <si>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</si>
  <si>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</si>
  <si>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</si>
  <si>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</si>
  <si>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</si>
  <si>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</si>
  <si>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</si>
  <si>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</si>
  <si>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</si>
  <si>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</si>
  <si>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</si>
  <si>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</si>
  <si>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</si>
  <si>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</si>
  <si>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</si>
  <si>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</si>
  <si>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</si>
  <si>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</si>
  <si>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</si>
  <si>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</si>
  <si>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</si>
  <si>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</si>
  <si>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</si>
  <si>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</si>
  <si>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</si>
  <si>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</si>
  <si>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</si>
  <si>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</si>
  <si>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</si>
  <si>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</si>
  <si>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</si>
  <si>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</si>
  <si>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</si>
  <si>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</si>
  <si>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</si>
  <si>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</si>
  <si>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</si>
  <si>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</si>
  <si>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</si>
  <si>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</si>
  <si>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</si>
  <si>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</si>
  <si>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</si>
  <si>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</si>
  <si>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</si>
  <si>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</si>
  <si>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</si>
  <si>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</si>
  <si>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</si>
  <si>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</si>
  <si>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</si>
  <si>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</si>
  <si>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</si>
  <si>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</si>
  <si>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</si>
  <si>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</si>
  <si>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</si>
  <si>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</si>
  <si>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</si>
  <si>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</si>
  <si>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</si>
  <si>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</si>
  <si>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</si>
  <si>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</si>
  <si>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</si>
  <si>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</si>
  <si>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</si>
  <si>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</si>
  <si>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</si>
  <si>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</si>
  <si>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</si>
  <si>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</si>
  <si>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</si>
  <si>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</si>
  <si>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</si>
  <si>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</si>
  <si>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</si>
  <si>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</si>
  <si>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</si>
  <si>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</si>
  <si>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</si>
  <si>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</si>
  <si>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</si>
  <si>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</si>
  <si>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</si>
  <si>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</si>
  <si>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</si>
  <si>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</si>
  <si>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</si>
  <si>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</si>
  <si>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</si>
  <si>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</si>
  <si>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</si>
  <si>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</si>
  <si>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</si>
  <si>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</si>
  <si>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</si>
  <si>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</si>
  <si>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</si>
  <si>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</si>
  <si>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</si>
  <si>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</si>
  <si>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</si>
  <si>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</si>
  <si>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</si>
  <si>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</si>
  <si>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</si>
  <si>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</si>
  <si>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</si>
  <si>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</si>
  <si>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</si>
  <si>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</si>
  <si>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</si>
  <si>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</si>
  <si>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</si>
  <si>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</si>
  <si>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</si>
  <si>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</si>
  <si>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</si>
  <si>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</si>
  <si>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</si>
  <si>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</si>
  <si>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</si>
  <si>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</si>
  <si>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</si>
  <si>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</si>
  <si>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</si>
  <si>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</si>
  <si>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</si>
  <si>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</si>
  <si>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</si>
  <si>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</si>
  <si>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</si>
  <si>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</si>
  <si>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</si>
  <si>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</si>
  <si>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</si>
  <si>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</si>
  <si>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</si>
  <si>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</si>
  <si>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</si>
  <si>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</si>
  <si>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</si>
  <si>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</si>
  <si>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</si>
  <si>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</si>
  <si>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</si>
  <si>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</si>
  <si>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</si>
  <si>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</si>
  <si>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</si>
  <si>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</si>
  <si>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</si>
  <si>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</si>
  <si>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</si>
  <si>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</si>
  <si>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</si>
  <si>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</si>
  <si>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</si>
  <si>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</si>
  <si>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</si>
  <si>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</si>
  <si>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</si>
  <si>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</si>
  <si>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</si>
  <si>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</si>
  <si>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</si>
  <si>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</si>
  <si>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</si>
  <si>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</si>
  <si>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</si>
  <si>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</si>
  <si>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</si>
  <si>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</si>
  <si>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</si>
  <si>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</si>
  <si>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</si>
  <si>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</si>
  <si>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</si>
  <si>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</si>
  <si>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</si>
  <si>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</si>
  <si>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</si>
  <si>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</si>
  <si>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</si>
  <si>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</si>
  <si>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</si>
  <si>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</si>
  <si>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</si>
  <si>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</si>
  <si>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</si>
  <si>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</si>
  <si>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</si>
  <si>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</si>
  <si>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</si>
  <si>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</si>
  <si>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</si>
  <si>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</si>
  <si>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</si>
  <si>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</si>
  <si>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</si>
  <si>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</si>
  <si>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</si>
  <si>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</si>
  <si>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</si>
  <si>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</si>
  <si>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</si>
  <si>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</si>
  <si>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</si>
  <si>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</si>
  <si>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</si>
  <si>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</si>
  <si>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</si>
  <si>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</si>
  <si>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</si>
  <si>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</si>
  <si>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</si>
  <si>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</si>
  <si>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</si>
  <si>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</si>
  <si>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</si>
  <si>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</si>
  <si>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</si>
  <si>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</si>
  <si>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</si>
  <si>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</si>
  <si>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</si>
  <si>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</si>
  <si>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</si>
  <si>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</si>
  <si>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</si>
  <si>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</si>
  <si>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</si>
  <si>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</si>
  <si>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</si>
  <si>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</si>
  <si>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</si>
  <si>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</si>
  <si>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</si>
  <si>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</si>
  <si>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</si>
  <si>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</si>
  <si>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</si>
  <si>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</si>
  <si>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</si>
  <si>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</si>
  <si>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</si>
  <si>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</si>
  <si>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</si>
  <si>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</si>
  <si>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</si>
  <si>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</si>
  <si>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</si>
  <si>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</si>
  <si>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</si>
  <si>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</si>
  <si>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</si>
  <si>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</si>
  <si>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</si>
  <si>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</si>
  <si>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</si>
  <si>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</si>
  <si>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</si>
  <si>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</si>
  <si>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</si>
  <si>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</si>
  <si>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</si>
  <si>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</si>
  <si>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</si>
  <si>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</si>
  <si>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</si>
  <si>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</si>
  <si>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</si>
  <si>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</si>
  <si>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</si>
  <si>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</si>
  <si>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</si>
  <si>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</si>
  <si>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</si>
  <si>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</si>
  <si>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</si>
  <si>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</si>
  <si>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</si>
  <si>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</si>
  <si>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</si>
  <si>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</si>
  <si>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</si>
  <si>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</si>
  <si>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</si>
  <si>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</si>
  <si>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</si>
  <si>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</si>
  <si>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</si>
  <si>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</si>
  <si>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</si>
  <si>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</si>
  <si>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</si>
  <si>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</si>
  <si>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</si>
  <si>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</si>
  <si>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</si>
  <si>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</si>
  <si>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</si>
  <si>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</si>
  <si>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</si>
  <si>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</si>
  <si>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</si>
  <si>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</si>
  <si>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</si>
  <si>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</si>
  <si>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</si>
  <si>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</si>
  <si>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</si>
  <si>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</si>
  <si>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</si>
  <si>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</si>
  <si>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</si>
  <si>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</si>
  <si>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</si>
  <si>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</si>
  <si>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</si>
  <si>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</si>
  <si>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</si>
  <si>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</si>
  <si>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</si>
  <si>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</si>
  <si>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</si>
  <si>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</si>
  <si>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</si>
  <si>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</si>
  <si>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</si>
  <si>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</si>
  <si>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</si>
  <si>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</si>
  <si>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</si>
  <si>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</si>
  <si>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</si>
  <si>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</si>
  <si>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</si>
  <si>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</si>
  <si>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</si>
  <si>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</si>
  <si>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</si>
  <si>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</si>
  <si>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</si>
  <si>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</si>
  <si>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</si>
  <si>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</si>
  <si>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</si>
  <si>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</si>
  <si>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</si>
  <si>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</si>
  <si>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</si>
  <si>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</si>
  <si>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</si>
  <si>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</si>
  <si>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</si>
  <si>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</si>
  <si>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</si>
  <si>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</si>
  <si>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</si>
  <si>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</si>
  <si>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</si>
  <si>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</si>
  <si>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</si>
  <si>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</si>
  <si>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</si>
  <si>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</si>
  <si>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</si>
  <si>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</si>
  <si>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</si>
  <si>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</si>
  <si>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</si>
  <si>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</si>
  <si>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</si>
  <si>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</si>
  <si>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</si>
  <si>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</si>
  <si>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</si>
  <si>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</si>
  <si>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</si>
  <si>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</si>
  <si>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</si>
  <si>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</si>
  <si>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</si>
  <si>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</si>
  <si>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</si>
  <si>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</si>
  <si>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</si>
  <si>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</si>
  <si>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</si>
  <si>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</si>
  <si>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</si>
  <si>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</si>
  <si>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</si>
  <si>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</si>
  <si>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</si>
  <si>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</si>
  <si>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</si>
  <si>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</si>
  <si>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</si>
  <si>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</si>
  <si>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</si>
  <si>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</si>
  <si>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</si>
  <si>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</si>
  <si>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</si>
  <si>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</si>
  <si>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</si>
  <si>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</si>
  <si>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</si>
  <si>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</si>
  <si>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</si>
  <si>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</si>
  <si>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</si>
  <si>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</si>
  <si>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</si>
  <si>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</si>
  <si>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</si>
  <si>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</si>
  <si>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</si>
  <si>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</si>
  <si>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</si>
  <si>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</si>
  <si>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</si>
  <si>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</si>
  <si>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</si>
  <si>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</si>
  <si>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</si>
  <si>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</si>
  <si>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</si>
  <si>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</si>
  <si>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</si>
  <si>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</si>
  <si>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</si>
  <si>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</si>
  <si>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</si>
  <si>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</si>
  <si>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</si>
  <si>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</si>
  <si>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</si>
  <si>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</si>
  <si>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</si>
  <si>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</si>
  <si>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</si>
  <si>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</si>
  <si>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</si>
  <si>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</si>
  <si>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</si>
  <si>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</si>
  <si>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</si>
  <si>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</si>
  <si>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</si>
  <si>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</si>
  <si>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</si>
  <si>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</si>
  <si>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</si>
  <si>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</si>
  <si>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</si>
  <si>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</si>
  <si>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</si>
  <si>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</si>
  <si>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</si>
  <si>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</si>
  <si>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</si>
  <si>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</si>
  <si>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</si>
  <si>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</si>
  <si>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</si>
  <si>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</si>
  <si>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</si>
  <si>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</si>
  <si>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</si>
  <si>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</si>
  <si>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</si>
  <si>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</si>
  <si>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</si>
  <si>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</si>
  <si>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</si>
  <si>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</si>
  <si>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</si>
  <si>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</si>
  <si>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</si>
  <si>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</si>
  <si>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</si>
  <si>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</si>
  <si>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</si>
  <si>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</si>
  <si>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</si>
  <si>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</si>
  <si>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</si>
  <si>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</si>
  <si>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</si>
  <si>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</si>
  <si>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</si>
  <si>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</si>
  <si>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</si>
  <si>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</si>
  <si>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</si>
  <si>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</si>
  <si>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</si>
  <si>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</si>
  <si>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</si>
  <si>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</si>
  <si>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</si>
  <si>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</si>
  <si>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</si>
  <si>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</si>
  <si>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</si>
  <si>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</si>
  <si>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</si>
  <si>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</si>
  <si>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</si>
  <si>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</si>
  <si>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</si>
  <si>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</si>
  <si>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</si>
  <si>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</si>
  <si>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</si>
  <si>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</si>
  <si>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</si>
  <si>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</si>
  <si>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</si>
  <si>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</si>
  <si>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</si>
  <si>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</si>
  <si>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</si>
  <si>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</si>
  <si>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</si>
  <si>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</si>
  <si>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</si>
  <si>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</si>
  <si>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</si>
  <si>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</si>
  <si>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</si>
  <si>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</si>
  <si>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</si>
  <si>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</si>
  <si>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</si>
  <si>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</si>
  <si>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</si>
  <si>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</si>
  <si>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</si>
  <si>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</si>
  <si>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</si>
  <si>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</si>
  <si>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</si>
  <si>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</si>
  <si>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</si>
  <si>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</si>
  <si>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</si>
  <si>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</si>
  <si>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</si>
  <si>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</si>
  <si>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</si>
  <si>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</si>
  <si>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</si>
  <si>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</si>
  <si>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</si>
  <si>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</si>
  <si>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</si>
  <si>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</si>
  <si>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</si>
  <si>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</si>
  <si>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</si>
  <si>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</si>
  <si>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</si>
  <si>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</si>
  <si>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</si>
  <si>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</si>
  <si>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</si>
  <si>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</si>
  <si>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</si>
  <si>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</si>
  <si>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</si>
  <si>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</si>
  <si>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</si>
  <si>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</si>
  <si>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</si>
  <si>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</si>
  <si>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</si>
  <si>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</si>
  <si>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</si>
  <si>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</si>
  <si>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</si>
  <si>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</si>
  <si>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</si>
  <si>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</si>
  <si>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</si>
  <si>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</si>
  <si>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</si>
  <si>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</si>
  <si>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</si>
  <si>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</si>
  <si>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</si>
  <si>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</si>
  <si>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</si>
  <si>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</si>
  <si>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</si>
  <si>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</si>
  <si>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</si>
  <si>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</si>
  <si>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</si>
  <si>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</si>
  <si>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</si>
  <si>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</si>
  <si>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</si>
  <si>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</si>
  <si>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</si>
  <si>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</si>
  <si>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</si>
  <si>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</si>
  <si>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</si>
  <si>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</si>
  <si>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</si>
  <si>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</si>
  <si>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</si>
  <si>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</si>
  <si>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</si>
  <si>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</si>
  <si>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</si>
  <si>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</si>
  <si>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</si>
  <si>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</si>
  <si>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</si>
  <si>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</si>
  <si>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</si>
  <si>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</si>
  <si>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</si>
  <si>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</si>
  <si>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</si>
  <si>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</si>
  <si>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</si>
  <si>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</si>
  <si>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</si>
  <si>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</si>
  <si>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</si>
  <si>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</si>
  <si>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</si>
  <si>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</si>
  <si>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</si>
  <si>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</si>
  <si>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</si>
  <si>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</si>
  <si>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</si>
  <si>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</si>
  <si>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</si>
  <si>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</si>
  <si>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</si>
  <si>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</si>
  <si>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</si>
  <si>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</si>
  <si>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</si>
  <si>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</si>
  <si>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</si>
  <si>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</si>
  <si>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</si>
  <si>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</si>
  <si>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</si>
  <si>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</si>
  <si>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</si>
  <si>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</si>
  <si>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</si>
  <si>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</si>
  <si>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</si>
  <si>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</si>
  <si>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</si>
  <si>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</si>
  <si>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</si>
  <si>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</si>
  <si>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</si>
  <si>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</si>
  <si>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</si>
  <si>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</si>
  <si>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</si>
  <si>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</si>
  <si>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</si>
  <si>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</si>
  <si>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</si>
  <si>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</si>
  <si>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</si>
  <si>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</si>
  <si>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</si>
  <si>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</si>
  <si>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</si>
  <si>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</si>
  <si>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</si>
  <si>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</si>
  <si>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</si>
  <si>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</si>
  <si>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</si>
  <si>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</si>
  <si>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</si>
  <si>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</si>
  <si>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</si>
  <si>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</si>
  <si>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</si>
  <si>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</si>
  <si>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</si>
  <si>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</si>
  <si>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</si>
  <si>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</si>
  <si>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</si>
  <si>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</si>
  <si>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</si>
  <si>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</si>
  <si>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</si>
  <si>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</si>
  <si>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</si>
  <si>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</si>
  <si>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</si>
  <si>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</si>
  <si>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</si>
  <si>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</si>
  <si>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</si>
  <si>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</si>
  <si>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</si>
  <si>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</si>
  <si>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</si>
  <si>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</si>
  <si>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</si>
  <si>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</si>
  <si>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</si>
  <si>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</si>
  <si>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</si>
  <si>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</si>
  <si>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</si>
  <si>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</si>
  <si>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</si>
  <si>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</si>
  <si>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</si>
  <si>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</si>
  <si>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</si>
  <si>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</si>
  <si>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</si>
  <si>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</si>
  <si>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</si>
  <si>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</si>
  <si>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</si>
  <si>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</si>
  <si>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</si>
  <si>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</si>
  <si>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</si>
  <si>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</si>
  <si>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</si>
  <si>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</si>
  <si>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</si>
  <si>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</si>
  <si>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</si>
  <si>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</si>
  <si>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</si>
  <si>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</si>
  <si>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</si>
  <si>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</si>
  <si>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</si>
  <si>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</si>
  <si>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</si>
  <si>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</si>
  <si>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</si>
  <si>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</si>
  <si>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</si>
  <si>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</si>
  <si>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</si>
  <si>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</si>
  <si>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</si>
  <si>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</si>
  <si>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</si>
  <si>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</si>
  <si>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</si>
  <si>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</si>
  <si>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</si>
  <si>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</si>
  <si>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</si>
  <si>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</si>
  <si>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</si>
  <si>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</si>
  <si>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</si>
  <si>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</si>
  <si>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</si>
  <si>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</si>
  <si>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</si>
  <si>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</si>
  <si>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</si>
  <si>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</si>
  <si>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</si>
  <si>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</si>
  <si>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</si>
  <si>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</si>
  <si>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</si>
  <si>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</si>
  <si>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</si>
  <si>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</si>
  <si>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</si>
  <si>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</si>
  <si>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</si>
  <si>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</si>
  <si>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</si>
  <si>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</si>
  <si>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</si>
  <si>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</si>
  <si>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</si>
  <si>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</si>
  <si>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</si>
  <si>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</si>
  <si>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</si>
  <si>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</si>
  <si>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</si>
  <si>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</si>
  <si>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</si>
  <si>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</si>
  <si>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</si>
  <si>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</si>
  <si>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</si>
  <si>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</si>
  <si>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</si>
  <si>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</si>
  <si>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</si>
  <si>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</si>
  <si>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</si>
  <si>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</si>
  <si>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</si>
  <si>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</si>
  <si>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</si>
  <si>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</si>
  <si>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</si>
  <si>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</si>
  <si>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</si>
  <si>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</si>
  <si>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</si>
  <si>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</si>
  <si>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</si>
  <si>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</si>
  <si>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</si>
  <si>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</si>
  <si>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</si>
  <si>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</si>
  <si>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</si>
  <si>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</si>
  <si>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</si>
  <si>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</si>
  <si>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</si>
  <si>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</si>
  <si>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</si>
  <si>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</si>
  <si>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</si>
  <si>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</si>
  <si>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</si>
  <si>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</si>
  <si>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</si>
  <si>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</si>
  <si>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</si>
  <si>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</si>
  <si>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</si>
  <si>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</si>
  <si>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</si>
  <si>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</si>
  <si>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</si>
  <si>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</si>
  <si>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</si>
  <si>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</si>
  <si>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</si>
  <si>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</si>
  <si>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</si>
  <si>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</si>
  <si>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</si>
  <si>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</si>
  <si>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</si>
  <si>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</si>
  <si>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</si>
  <si>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</si>
  <si>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</si>
  <si>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</si>
  <si>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</si>
  <si>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</si>
  <si>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</si>
  <si>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</si>
  <si>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</si>
  <si>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</si>
  <si>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</si>
  <si>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</si>
  <si>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</si>
  <si>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</si>
  <si>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</si>
  <si>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</si>
  <si>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</si>
  <si>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</si>
  <si>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</si>
  <si>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</si>
  <si>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</si>
  <si>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</si>
  <si>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</si>
  <si>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</si>
  <si>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</si>
  <si>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</si>
  <si>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</si>
  <si>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</si>
  <si>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</si>
  <si>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</si>
  <si>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</si>
  <si>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</si>
  <si>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</si>
  <si>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</si>
  <si>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</si>
  <si>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</si>
  <si>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</si>
  <si>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</si>
  <si>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</si>
  <si>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</si>
  <si>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</si>
  <si>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</si>
  <si>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</si>
  <si>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</si>
  <si>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</si>
  <si>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</si>
  <si>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</si>
  <si>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</si>
  <si>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</si>
  <si>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</si>
  <si>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</si>
  <si>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</si>
  <si>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</si>
  <si>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</si>
  <si>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</si>
  <si>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</si>
  <si>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</si>
  <si>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</si>
  <si>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</si>
  <si>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</si>
  <si>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</si>
  <si>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</si>
  <si>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</si>
  <si>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</si>
  <si>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</si>
  <si>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</si>
  <si>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</si>
  <si>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</si>
  <si>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</si>
  <si>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</si>
  <si>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</si>
  <si>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</si>
  <si>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</si>
  <si>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</si>
  <si>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</si>
  <si>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</si>
  <si>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</si>
  <si>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</si>
  <si>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</si>
  <si>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</si>
  <si>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</si>
  <si>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</si>
  <si>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</si>
  <si>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</si>
  <si>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</si>
  <si>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</si>
  <si>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</si>
  <si>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</si>
  <si>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</si>
  <si>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</si>
  <si>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</si>
  <si>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</si>
  <si>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</si>
  <si>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</si>
  <si>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</si>
  <si>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</si>
  <si>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</si>
  <si>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</si>
  <si>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</si>
  <si>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</si>
  <si>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</si>
  <si>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</si>
  <si>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</si>
  <si>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</si>
  <si>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</si>
  <si>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</si>
  <si>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</si>
  <si>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</si>
  <si>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</si>
  <si>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</si>
  <si>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</si>
  <si>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</si>
  <si>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</si>
  <si>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</si>
  <si>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</si>
  <si>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</si>
  <si>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</si>
  <si>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</si>
  <si>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</si>
  <si>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</si>
  <si>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</si>
  <si>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</si>
  <si>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</si>
  <si>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</si>
  <si>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</si>
  <si>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</si>
  <si>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</si>
  <si>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</si>
  <si>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</si>
  <si>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</si>
  <si>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</si>
  <si>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</si>
  <si>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</si>
  <si>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</si>
  <si>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</si>
  <si>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</si>
  <si>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</si>
  <si>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</si>
  <si>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</si>
  <si>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</si>
  <si>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</si>
  <si>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</si>
  <si>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</si>
  <si>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</si>
  <si>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</si>
  <si>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</si>
  <si>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</si>
  <si>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</si>
  <si>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</si>
  <si>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</si>
  <si>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</si>
  <si>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</si>
  <si>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</si>
  <si>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</si>
  <si>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</si>
  <si>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</si>
  <si>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</si>
  <si>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</si>
  <si>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</si>
  <si>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</si>
  <si>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</si>
  <si>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</si>
  <si>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</si>
  <si>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</si>
  <si>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</si>
  <si>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</si>
  <si>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</si>
  <si>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</si>
  <si>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</si>
  <si>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</si>
  <si>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</si>
  <si>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</si>
  <si>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</si>
  <si>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</si>
  <si>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</si>
  <si>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</si>
  <si>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</si>
  <si>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</si>
  <si>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</si>
  <si>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</si>
  <si>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</si>
  <si>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</si>
  <si>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</si>
  <si>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</si>
  <si>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</si>
  <si>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</si>
  <si>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</si>
  <si>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</si>
  <si>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</si>
  <si>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</si>
  <si>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</si>
  <si>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</si>
  <si>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</si>
  <si>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</si>
  <si>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</si>
  <si>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</si>
  <si>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</si>
  <si>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</si>
  <si>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</si>
  <si>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</si>
  <si>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</si>
  <si>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</si>
  <si>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</si>
  <si>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</si>
  <si>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</si>
  <si>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</si>
  <si>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</si>
  <si>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</si>
  <si>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</si>
  <si>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</si>
  <si>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</si>
  <si>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</si>
  <si>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</si>
  <si>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</si>
  <si>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</si>
  <si>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</si>
  <si>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</si>
  <si>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</si>
  <si>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</si>
  <si>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</si>
  <si>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</si>
  <si>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</si>
  <si>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</si>
  <si>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</si>
  <si>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</si>
  <si>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</si>
  <si>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</si>
  <si>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</si>
  <si>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</si>
  <si>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</si>
  <si>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</si>
  <si>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</si>
  <si>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</si>
  <si>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</si>
  <si>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</si>
  <si>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</si>
  <si>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</si>
  <si>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</si>
  <si>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</si>
  <si>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</si>
  <si>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</si>
  <si>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</si>
  <si>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</si>
  <si>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</si>
  <si>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</si>
  <si>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</si>
  <si>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</si>
  <si>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</si>
  <si>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</si>
  <si>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</si>
  <si>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</si>
  <si>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</si>
  <si>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</si>
  <si>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</si>
  <si>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</si>
  <si>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</si>
  <si>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</si>
  <si>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</si>
  <si>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</si>
  <si>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</si>
  <si>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</si>
  <si>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</si>
  <si>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</si>
  <si>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</si>
  <si>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</si>
  <si>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</si>
  <si>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</si>
  <si>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</si>
  <si>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</si>
  <si>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</si>
  <si>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</si>
  <si>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</si>
  <si>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</si>
  <si>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</si>
  <si>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</si>
  <si>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</si>
  <si>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</si>
  <si>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</si>
  <si>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</si>
  <si>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</si>
  <si>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</si>
  <si>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</si>
  <si>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</si>
  <si>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</si>
  <si>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</si>
  <si>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</si>
  <si>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</si>
  <si>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</si>
  <si>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</si>
  <si>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</si>
  <si>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</si>
  <si>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</si>
  <si>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</si>
  <si>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</si>
  <si>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</si>
  <si>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</si>
  <si>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</si>
  <si>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</si>
  <si>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</si>
  <si>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</si>
  <si>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</si>
  <si>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</si>
  <si>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</si>
  <si>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</si>
  <si>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</si>
  <si>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</si>
  <si>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</si>
  <si>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</si>
  <si>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</si>
  <si>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</si>
  <si>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</si>
  <si>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</si>
  <si>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</si>
  <si>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</si>
  <si>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</si>
  <si>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</si>
  <si>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</si>
  <si>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</si>
  <si>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</si>
  <si>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</si>
  <si>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</si>
  <si>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</si>
  <si>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</si>
  <si>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</si>
  <si>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</si>
  <si>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</si>
  <si>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</si>
  <si>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</si>
  <si>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</si>
  <si>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</si>
  <si>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</si>
  <si>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</si>
  <si>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</si>
  <si>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</si>
  <si>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</si>
  <si>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</si>
  <si>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</si>
  <si>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</si>
  <si>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</si>
  <si>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</si>
  <si>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</si>
  <si>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</si>
  <si>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</si>
  <si>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</si>
  <si>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</si>
  <si>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</si>
  <si>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</si>
  <si>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</si>
  <si>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</si>
  <si>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</si>
  <si>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</si>
  <si>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</si>
  <si>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</si>
  <si>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</si>
  <si>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</si>
  <si>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</si>
  <si>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</si>
  <si>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</si>
  <si>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</si>
  <si>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</si>
  <si>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</si>
  <si>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</si>
  <si>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</si>
  <si>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</si>
  <si>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</si>
  <si>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</si>
  <si>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</si>
  <si>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</si>
  <si>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</si>
  <si>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</si>
  <si>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</si>
  <si>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</si>
  <si>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</si>
  <si>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</si>
  <si>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</si>
  <si>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</si>
  <si>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</si>
  <si>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</si>
  <si>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</si>
  <si>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</si>
  <si>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</si>
  <si>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</si>
  <si>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</si>
  <si>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</si>
  <si>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</si>
  <si>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</si>
  <si>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</si>
  <si>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</si>
  <si>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</si>
  <si>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</si>
  <si>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</si>
  <si>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</si>
  <si>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</si>
  <si>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</si>
  <si>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</si>
  <si>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</si>
  <si>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</si>
  <si>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</si>
  <si>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</si>
  <si>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</si>
  <si>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</si>
  <si>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</si>
  <si>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</si>
  <si>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</si>
  <si>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</si>
  <si>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</si>
  <si>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</si>
  <si>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</si>
  <si>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</si>
  <si>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</si>
  <si>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</si>
  <si>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</si>
  <si>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</si>
  <si>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</si>
  <si>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</si>
  <si>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</si>
  <si>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</si>
  <si>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</si>
  <si>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</si>
  <si>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</si>
  <si>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</si>
  <si>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</si>
  <si>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</si>
  <si>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</si>
  <si>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</si>
  <si>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</si>
  <si>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</si>
  <si>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</si>
  <si>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</si>
  <si>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</si>
  <si>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</si>
  <si>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</si>
  <si>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</si>
  <si>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</si>
  <si>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</si>
  <si>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</si>
  <si>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</si>
  <si>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</si>
  <si>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</si>
  <si>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</si>
  <si>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</si>
  <si>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</si>
  <si>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</si>
  <si>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</si>
  <si>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</si>
  <si>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</si>
  <si>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</si>
  <si>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</si>
  <si>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</si>
  <si>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</si>
  <si>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</si>
  <si>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</si>
  <si>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</si>
  <si>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</si>
  <si>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</si>
  <si>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</si>
  <si>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</si>
  <si>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</si>
  <si>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</si>
  <si>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</si>
  <si>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</si>
  <si>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</si>
  <si>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</si>
  <si>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</si>
  <si>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</si>
  <si>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</si>
  <si>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</si>
  <si>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</si>
  <si>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</si>
  <si>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</si>
  <si>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</si>
  <si>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</si>
  <si>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</si>
  <si>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</si>
  <si>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</si>
  <si>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</si>
  <si>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</si>
  <si>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</si>
  <si>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</si>
  <si>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</si>
  <si>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</si>
  <si>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</si>
  <si>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</si>
  <si>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</si>
  <si>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</si>
  <si>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</si>
  <si>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</si>
  <si>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</si>
  <si>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</si>
  <si>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</si>
  <si>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</si>
  <si>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</si>
  <si>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</si>
  <si>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</si>
  <si>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</si>
  <si>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</si>
  <si>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</si>
  <si>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</si>
  <si>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</si>
  <si>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</si>
  <si>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</si>
  <si>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</si>
  <si>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</si>
  <si>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</si>
  <si>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</si>
  <si>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</si>
  <si>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</si>
  <si>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</si>
  <si>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</si>
  <si>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</si>
  <si>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</si>
  <si>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</si>
  <si>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</si>
  <si>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</si>
  <si>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</si>
  <si>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</si>
  <si>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</si>
  <si>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</si>
  <si>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</si>
  <si>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</si>
  <si>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</si>
  <si>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</si>
  <si>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</si>
  <si>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</si>
  <si>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</si>
  <si>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</si>
  <si>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</si>
  <si>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</si>
  <si>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</si>
  <si>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</si>
  <si>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</si>
  <si>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</si>
  <si>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</si>
  <si>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</si>
  <si>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</si>
  <si>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</si>
  <si>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</si>
  <si>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</si>
  <si>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</si>
  <si>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</si>
  <si>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</si>
  <si>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</si>
  <si>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</si>
  <si>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</si>
  <si>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</si>
  <si>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</si>
  <si>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</si>
  <si>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</si>
  <si>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</si>
  <si>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</si>
  <si>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</si>
  <si>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</si>
  <si>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</si>
  <si>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</si>
  <si>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</si>
  <si>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</si>
  <si>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</si>
  <si>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</si>
  <si>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</si>
  <si>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</si>
  <si>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</si>
  <si>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</si>
  <si>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</si>
  <si>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</si>
  <si>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</si>
  <si>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</si>
  <si>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</si>
  <si>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</si>
  <si>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</si>
  <si>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</si>
  <si>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</si>
  <si>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</si>
  <si>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</si>
  <si>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</si>
  <si>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</si>
  <si>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</si>
  <si>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</si>
  <si>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</si>
  <si>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</si>
  <si>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</si>
  <si>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</si>
  <si>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</si>
  <si>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</si>
  <si>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</si>
  <si>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</si>
  <si>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</si>
  <si>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</si>
  <si>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</si>
  <si>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</si>
  <si>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</si>
  <si>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</si>
  <si>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</si>
  <si>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</si>
  <si>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</si>
  <si>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</si>
  <si>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</si>
  <si>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</si>
  <si>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</si>
  <si>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</si>
  <si>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</si>
  <si>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</si>
  <si>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</si>
  <si>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</si>
  <si>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</si>
  <si>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</si>
  <si>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</si>
  <si>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</si>
  <si>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</si>
  <si>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</si>
  <si>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</si>
  <si>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</si>
  <si>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</si>
  <si>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</si>
  <si>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</si>
  <si>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</si>
  <si>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</si>
  <si>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</si>
  <si>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</si>
  <si>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</si>
  <si>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</si>
  <si>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</si>
  <si>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</si>
  <si>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</si>
  <si>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</si>
  <si>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</si>
  <si>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</si>
  <si>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</si>
  <si>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</si>
  <si>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</si>
  <si>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</si>
  <si>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</si>
  <si>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</si>
  <si>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</si>
  <si>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</si>
  <si>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</si>
  <si>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</si>
  <si>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</si>
  <si>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</si>
  <si>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</si>
  <si>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</si>
  <si>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</si>
  <si>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</si>
  <si>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</si>
  <si>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</si>
  <si>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</si>
  <si>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</si>
  <si>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</si>
  <si>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</si>
  <si>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</si>
  <si>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</si>
  <si>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</si>
  <si>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</si>
  <si>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</si>
  <si>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</si>
  <si>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</si>
  <si>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</si>
  <si>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</si>
  <si>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</si>
  <si>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</si>
  <si>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</si>
  <si>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</si>
  <si>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</si>
  <si>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</si>
  <si>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</si>
  <si>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</si>
  <si>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</si>
  <si>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</si>
  <si>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</si>
  <si>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</si>
  <si>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</si>
  <si>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</si>
  <si>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</si>
  <si>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</si>
  <si>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</si>
  <si>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</si>
  <si>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</si>
  <si>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</si>
  <si>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</si>
  <si>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</si>
  <si>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</si>
  <si>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</si>
  <si>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</si>
  <si>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</si>
  <si>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</si>
  <si>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</si>
  <si>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</si>
  <si>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</si>
  <si>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</si>
  <si>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</si>
  <si>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</si>
  <si>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</si>
  <si>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</si>
  <si>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</si>
  <si>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</si>
  <si>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</si>
  <si>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</si>
  <si>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</si>
  <si>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</si>
  <si>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</si>
  <si>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</si>
  <si>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</si>
  <si>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</si>
  <si>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</si>
  <si>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</si>
  <si>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</si>
  <si>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</si>
  <si>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</si>
  <si>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</si>
  <si>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</si>
  <si>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</si>
  <si>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</si>
  <si>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</si>
  <si>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</si>
  <si>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</si>
  <si>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</si>
  <si>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</si>
  <si>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</si>
  <si>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</si>
  <si>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</si>
  <si>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</si>
  <si>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</si>
  <si>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</si>
  <si>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</si>
  <si>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</si>
  <si>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</si>
  <si>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</si>
  <si>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</si>
  <si>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</si>
  <si>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</si>
  <si>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</si>
  <si>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</si>
  <si>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</si>
  <si>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</si>
  <si>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</si>
  <si>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</si>
  <si>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</si>
  <si>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</si>
  <si>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</si>
  <si>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</si>
  <si>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</si>
  <si>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</si>
  <si>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</si>
  <si>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</si>
  <si>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</si>
  <si>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</si>
  <si>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</si>
  <si>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</si>
  <si>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</si>
  <si>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</si>
  <si>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</si>
  <si>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</si>
  <si>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</si>
  <si>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</si>
  <si>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</si>
  <si>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</si>
  <si>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</si>
  <si>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</si>
  <si>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</si>
  <si>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</si>
  <si>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</si>
  <si>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</si>
  <si>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</si>
  <si>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</si>
  <si>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</si>
  <si>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</si>
  <si>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</si>
  <si>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</si>
  <si>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</si>
  <si>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</si>
  <si>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</si>
  <si>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</si>
  <si>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</si>
  <si>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</si>
  <si>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</si>
  <si>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</si>
  <si>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</si>
  <si>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</si>
  <si>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</si>
  <si>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</si>
  <si>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</si>
  <si>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</si>
  <si>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</si>
  <si>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</si>
  <si>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</si>
  <si>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</si>
  <si>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</si>
  <si>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</si>
  <si>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</si>
  <si>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</si>
  <si>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</si>
  <si>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</si>
  <si>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</si>
  <si>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</si>
  <si>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</si>
  <si>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</si>
  <si>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</si>
  <si>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</si>
  <si>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</si>
  <si>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</si>
  <si>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</si>
  <si>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</si>
  <si>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</si>
  <si>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</si>
  <si>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</si>
  <si>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</si>
  <si>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</si>
  <si>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</si>
  <si>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</si>
  <si>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</si>
  <si>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</si>
  <si>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</si>
  <si>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</si>
  <si>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</si>
  <si>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</si>
  <si>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</si>
  <si>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</si>
  <si>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</si>
  <si>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</si>
  <si>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</si>
  <si>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</si>
  <si>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</si>
  <si>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</si>
  <si>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</si>
  <si>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</si>
  <si>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</si>
  <si>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</si>
  <si>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</si>
  <si>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</si>
  <si>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</si>
  <si>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</si>
  <si>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</si>
  <si>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</si>
  <si>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</si>
  <si>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</si>
  <si>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</si>
  <si>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</si>
  <si>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</si>
  <si>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</si>
  <si>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</si>
  <si>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</si>
  <si>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</si>
  <si>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</si>
  <si>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</si>
  <si>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</si>
  <si>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</si>
  <si>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</si>
  <si>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</si>
  <si>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</si>
  <si>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</si>
  <si>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</si>
  <si>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</si>
  <si>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</si>
  <si>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</si>
  <si>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</si>
  <si>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</si>
  <si>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</si>
  <si>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</si>
  <si>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</si>
  <si>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</si>
  <si>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</si>
  <si>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</si>
  <si>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</si>
  <si>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</si>
  <si>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</si>
  <si>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</si>
  <si>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</si>
  <si>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</si>
  <si>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</si>
  <si>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</si>
  <si>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</si>
  <si>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</si>
  <si>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</si>
  <si>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</si>
  <si>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</si>
  <si>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</si>
  <si>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</si>
  <si>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</si>
  <si>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</si>
  <si>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</si>
  <si>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</si>
  <si>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</si>
  <si>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</si>
  <si>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</si>
  <si>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</si>
  <si>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</si>
  <si>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</si>
  <si>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</si>
  <si>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</si>
  <si>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</si>
  <si>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</si>
  <si>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</si>
  <si>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</si>
  <si>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</si>
  <si>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</si>
  <si>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</si>
  <si>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</si>
  <si>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</si>
  <si>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</si>
  <si>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</si>
  <si>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</si>
  <si>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</si>
  <si>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</si>
  <si>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</si>
  <si>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</si>
  <si>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</si>
  <si>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</si>
  <si>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</si>
  <si>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</si>
  <si>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</si>
  <si>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</si>
  <si>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</si>
  <si>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</si>
  <si>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</si>
  <si>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</si>
  <si>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</si>
  <si>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</si>
  <si>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</si>
  <si>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</si>
  <si>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</si>
  <si>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</si>
  <si>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</si>
  <si>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</si>
  <si>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</si>
  <si>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</si>
  <si>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</si>
  <si>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</si>
  <si>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</si>
  <si>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</si>
  <si>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</si>
  <si>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</si>
  <si>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</si>
  <si>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</si>
  <si>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</si>
  <si>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</si>
  <si>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</si>
  <si>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</si>
  <si>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</si>
  <si>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</si>
  <si>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</si>
  <si>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</si>
  <si>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</si>
  <si>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</si>
  <si>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</si>
  <si>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</si>
  <si>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</si>
  <si>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</si>
  <si>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</si>
  <si>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</si>
  <si>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</si>
  <si>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</si>
  <si>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</si>
  <si>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</si>
  <si>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</si>
  <si>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</si>
  <si>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</si>
  <si>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</si>
  <si>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</si>
  <si>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</si>
  <si>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</si>
  <si>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</si>
  <si>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</si>
  <si>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</si>
  <si>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</si>
  <si>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</si>
  <si>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</si>
  <si>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</si>
  <si>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</si>
  <si>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</si>
  <si>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</si>
  <si>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</si>
  <si>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</si>
  <si>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</si>
  <si>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</si>
  <si>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</si>
  <si>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</si>
  <si>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</si>
  <si>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</si>
  <si>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</si>
  <si>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</si>
  <si>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</si>
  <si>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</si>
  <si>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</si>
  <si>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</si>
  <si>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</si>
  <si>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</si>
  <si>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</si>
  <si>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</si>
  <si>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</si>
  <si>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</si>
  <si>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</si>
  <si>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</si>
  <si>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</si>
  <si>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</si>
  <si>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</si>
  <si>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</si>
  <si>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</si>
  <si>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</si>
  <si>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</si>
  <si>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</si>
  <si>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</si>
  <si>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</si>
  <si>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</si>
  <si>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</si>
  <si>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</si>
  <si>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</si>
  <si>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</si>
  <si>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</si>
  <si>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</si>
  <si>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</si>
  <si>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</si>
  <si>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</si>
  <si>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</si>
  <si>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</si>
  <si>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</si>
  <si>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</si>
  <si>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</si>
  <si>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</si>
  <si>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</si>
  <si>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</si>
  <si>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</si>
  <si>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</si>
  <si>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</si>
  <si>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</si>
  <si>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</si>
  <si>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</si>
  <si>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</si>
  <si>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</si>
  <si>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</si>
  <si>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</si>
  <si>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</si>
  <si>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</si>
  <si>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</si>
  <si>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</si>
  <si>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</si>
  <si>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</si>
  <si>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</si>
  <si>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</si>
  <si>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</si>
  <si>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</si>
  <si>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</si>
  <si>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</si>
  <si>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</si>
  <si>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</si>
  <si>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</si>
  <si>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</si>
  <si>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</si>
  <si>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</si>
  <si>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</si>
  <si>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</si>
  <si>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</si>
  <si>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</si>
  <si>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</si>
  <si>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</si>
  <si>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</si>
  <si>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</si>
  <si>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</si>
  <si>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</si>
  <si>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</si>
  <si>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</si>
  <si>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</si>
  <si>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</si>
  <si>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</si>
  <si>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</si>
  <si>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</si>
  <si>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</si>
  <si>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</si>
  <si>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</si>
  <si>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</si>
  <si>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</si>
  <si>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</si>
  <si>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</si>
  <si>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</si>
  <si>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</si>
  <si>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</si>
  <si>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</si>
  <si>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</si>
  <si>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</si>
  <si>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</si>
  <si>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</si>
  <si>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</si>
  <si>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</si>
  <si>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</si>
  <si>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</si>
  <si>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</si>
  <si>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</si>
  <si>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</si>
  <si>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</si>
  <si>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</si>
  <si>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</si>
  <si>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</si>
  <si>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</si>
  <si>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</si>
  <si>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</si>
  <si>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</si>
  <si>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</si>
  <si>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</si>
  <si>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</si>
  <si>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</si>
  <si>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</si>
  <si>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</si>
  <si>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</si>
  <si>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</si>
  <si>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</si>
  <si>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</si>
  <si>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</si>
  <si>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</si>
  <si>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</si>
  <si>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</si>
  <si>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</si>
  <si>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</si>
  <si>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</si>
  <si>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</si>
  <si>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</si>
  <si>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</si>
  <si>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</si>
  <si>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</si>
  <si>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</si>
  <si>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</si>
  <si>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</si>
  <si>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</si>
  <si>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</si>
  <si>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</si>
  <si>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</si>
  <si>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</si>
  <si>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</si>
  <si>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</si>
  <si>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</si>
  <si>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</si>
  <si>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</si>
  <si>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</si>
  <si>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</si>
  <si>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</si>
  <si>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</si>
  <si>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</si>
  <si>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</si>
  <si>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</si>
  <si>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</si>
  <si>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</si>
  <si>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</si>
  <si>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</si>
  <si>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</si>
  <si>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</si>
  <si>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</si>
  <si>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</si>
  <si>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</si>
  <si>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</si>
  <si>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</si>
  <si>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</si>
  <si>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</si>
  <si>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</si>
  <si>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</si>
  <si>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</si>
  <si>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</si>
  <si>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</si>
  <si>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</si>
  <si>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</si>
  <si>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</si>
  <si>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</si>
  <si>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</si>
  <si>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</si>
  <si>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</si>
  <si>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</si>
  <si>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</si>
  <si>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</si>
  <si>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</si>
  <si>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</si>
  <si>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</si>
  <si>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</si>
  <si>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</si>
  <si>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</si>
  <si>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</si>
  <si>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</si>
  <si>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</si>
  <si>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</si>
  <si>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</si>
  <si>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</si>
  <si>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</si>
  <si>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</si>
  <si>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</si>
  <si>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</si>
  <si>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</si>
  <si>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</si>
  <si>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</si>
  <si>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</si>
  <si>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</si>
  <si>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</si>
  <si>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</si>
  <si>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</si>
  <si>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</si>
  <si>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</si>
  <si>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</si>
  <si>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</si>
  <si>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</si>
  <si>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</si>
  <si>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</si>
  <si>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</si>
  <si>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</si>
  <si>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</si>
  <si>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</si>
  <si>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</si>
  <si>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</si>
  <si>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</si>
  <si>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</si>
  <si>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</si>
  <si>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</si>
  <si>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</si>
  <si>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</si>
  <si>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</si>
  <si>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</si>
  <si>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</si>
  <si>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</si>
  <si>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</si>
  <si>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</si>
  <si>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</si>
  <si>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</si>
  <si>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</si>
  <si>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</si>
  <si>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</si>
  <si>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</si>
  <si>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</si>
  <si>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</si>
  <si>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</si>
  <si>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</si>
  <si>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</si>
  <si>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</si>
  <si>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</si>
  <si>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</si>
  <si>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</si>
  <si>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</si>
  <si>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</si>
  <si>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</si>
  <si>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</si>
  <si>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</si>
  <si>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</si>
  <si>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</si>
  <si>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</si>
  <si>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</si>
  <si>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</si>
  <si>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</si>
  <si>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</si>
  <si>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</si>
  <si>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</si>
  <si>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</si>
  <si>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</si>
  <si>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</si>
  <si>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</si>
  <si>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</si>
  <si>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</si>
  <si>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</si>
  <si>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</si>
  <si>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</si>
  <si>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</si>
  <si>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</si>
  <si>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</si>
  <si>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</si>
  <si>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</si>
  <si>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</si>
  <si>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</si>
  <si>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</si>
  <si>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</si>
  <si>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</si>
  <si>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</si>
  <si>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</si>
  <si>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</si>
  <si>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</si>
  <si>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</si>
  <si>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</si>
  <si>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</si>
  <si>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</si>
  <si>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</si>
  <si>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</si>
  <si>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</si>
  <si>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</si>
  <si>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</si>
  <si>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</si>
  <si>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</si>
  <si>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</si>
  <si>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</si>
  <si>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</si>
  <si>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</si>
  <si>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</si>
  <si>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</si>
  <si>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</si>
  <si>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</si>
  <si>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</si>
  <si>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</si>
  <si>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</si>
  <si>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</si>
  <si>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</si>
  <si>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</si>
  <si>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</si>
  <si>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</si>
  <si>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</si>
  <si>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</si>
  <si>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</si>
  <si>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</si>
  <si>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</si>
  <si>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</si>
  <si>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</si>
  <si>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</si>
  <si>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</si>
  <si>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</si>
  <si>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</si>
  <si>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</si>
  <si>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</si>
  <si>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</si>
  <si>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</si>
  <si>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</si>
  <si>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</si>
  <si>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</si>
  <si>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</si>
  <si>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</si>
  <si>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</si>
  <si>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</si>
  <si>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</si>
  <si>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</si>
  <si>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</si>
  <si>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</si>
  <si>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</si>
  <si>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</si>
  <si>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</si>
  <si>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</si>
  <si>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</si>
  <si>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</si>
  <si>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</si>
  <si>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</si>
  <si>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</si>
  <si>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</si>
  <si>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</si>
  <si>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</si>
  <si>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</si>
  <si>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</si>
  <si>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</si>
  <si>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</si>
  <si>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</si>
  <si>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</si>
  <si>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</si>
  <si>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</si>
  <si>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</si>
  <si>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</si>
  <si>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</si>
  <si>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</si>
  <si>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</si>
  <si>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</si>
  <si>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</si>
  <si>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</si>
  <si>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</si>
  <si>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</si>
  <si>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</si>
  <si>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</si>
  <si>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</si>
  <si>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</si>
  <si>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</si>
  <si>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</si>
  <si>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</si>
  <si>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</si>
  <si>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</si>
  <si>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</si>
  <si>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</si>
  <si>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</si>
  <si>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</si>
  <si>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</si>
  <si>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</si>
  <si>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</si>
  <si>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</si>
  <si>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</si>
  <si>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</si>
  <si>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</si>
  <si>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</si>
  <si>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</si>
  <si>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</si>
  <si>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</si>
  <si>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</si>
  <si>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</si>
  <si>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</si>
  <si>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</si>
  <si>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</si>
  <si>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</si>
  <si>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</si>
  <si>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</si>
  <si>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</si>
  <si>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</si>
  <si>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</si>
  <si>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</si>
  <si>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</si>
  <si>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</si>
  <si>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</si>
  <si>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</si>
  <si>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</si>
  <si>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</si>
  <si>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</si>
  <si>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</si>
  <si>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</si>
  <si>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</si>
  <si>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</si>
  <si>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</si>
  <si>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</si>
  <si>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</si>
  <si>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</si>
  <si>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</si>
  <si>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</si>
  <si>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</si>
  <si>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</si>
  <si>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</si>
  <si>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</si>
  <si>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</si>
  <si>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</si>
  <si>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</si>
  <si>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</si>
  <si>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</si>
  <si>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</si>
  <si>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</si>
  <si>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</si>
  <si>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</si>
  <si>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</si>
  <si>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</si>
  <si>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</si>
  <si>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</si>
  <si>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</si>
  <si>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</si>
  <si>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</si>
  <si>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</si>
  <si>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</si>
  <si>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</si>
  <si>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</si>
  <si>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</si>
  <si>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</si>
  <si>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</si>
  <si>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</si>
  <si>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</si>
  <si>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</si>
  <si>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</si>
  <si>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</si>
  <si>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</si>
  <si>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</si>
  <si>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</si>
  <si>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</si>
  <si>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</si>
  <si>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</si>
  <si>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</si>
  <si>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</si>
  <si>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</si>
  <si>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</si>
  <si>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</si>
  <si>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</si>
  <si>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</si>
  <si>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</si>
  <si>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</si>
  <si>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</si>
  <si>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</si>
  <si>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</si>
  <si>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</si>
  <si>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</si>
  <si>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</si>
  <si>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</si>
  <si>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</si>
  <si>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</si>
  <si>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</si>
  <si>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</si>
  <si>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</si>
  <si>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</si>
  <si>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</si>
  <si>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</si>
  <si>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</si>
  <si>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</si>
  <si>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</si>
  <si>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</si>
  <si>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</si>
  <si>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</si>
  <si>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</si>
  <si>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</si>
  <si>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</si>
  <si>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</si>
  <si>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</si>
  <si>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</si>
  <si>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</si>
  <si>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</si>
  <si>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</si>
  <si>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</si>
  <si>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</si>
  <si>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</si>
  <si>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</si>
  <si>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</si>
  <si>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</si>
  <si>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</si>
  <si>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</si>
  <si>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</si>
  <si>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</si>
  <si>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</si>
  <si>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</si>
  <si>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</si>
  <si>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</si>
  <si>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</si>
  <si>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</si>
  <si>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</si>
  <si>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</si>
  <si>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</si>
  <si>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</si>
  <si>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</si>
  <si>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</si>
  <si>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</si>
  <si>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</si>
  <si>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</si>
  <si>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</si>
  <si>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</si>
  <si>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</si>
  <si>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</si>
  <si>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</si>
  <si>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</si>
  <si>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</si>
  <si>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</si>
  <si>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</si>
  <si>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</si>
  <si>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</si>
  <si>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</si>
  <si>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</si>
  <si>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</si>
  <si>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</si>
  <si>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</si>
  <si>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</si>
  <si>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</si>
  <si>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</si>
  <si>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</si>
  <si>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</si>
  <si>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</si>
  <si>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</si>
  <si>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</si>
  <si>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</si>
  <si>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</si>
  <si>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</si>
  <si>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</si>
  <si>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</si>
  <si>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</si>
  <si>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</si>
  <si>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</si>
  <si>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</si>
  <si>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</si>
  <si>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</si>
  <si>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</si>
  <si>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</si>
  <si>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</si>
  <si>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</si>
  <si>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</si>
  <si>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</si>
  <si>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</si>
  <si>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</si>
  <si>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</si>
  <si>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</si>
  <si>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</si>
  <si>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</si>
  <si>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</si>
  <si>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</si>
  <si>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</si>
  <si>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</si>
  <si>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</si>
  <si>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</si>
  <si>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</si>
  <si>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</si>
  <si>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</si>
  <si>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</si>
  <si>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</si>
  <si>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</si>
  <si>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</si>
  <si>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</si>
  <si>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</si>
  <si>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</si>
  <si>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</si>
  <si>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</si>
  <si>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</si>
  <si>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</si>
  <si>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</si>
  <si>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</si>
  <si>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</si>
  <si>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</si>
  <si>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</si>
  <si>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</si>
  <si>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</si>
  <si>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</si>
  <si>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</si>
  <si>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</si>
  <si>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</si>
  <si>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</si>
  <si>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</si>
  <si>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</si>
  <si>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</si>
  <si>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</si>
  <si>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</si>
  <si>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</si>
  <si>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</si>
  <si>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</si>
  <si>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</si>
  <si>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</si>
  <si>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</si>
  <si>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</si>
  <si>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</si>
  <si>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</si>
  <si>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</si>
  <si>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</si>
  <si>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</si>
  <si>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</si>
  <si>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</si>
  <si>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</si>
  <si>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</si>
  <si>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</si>
  <si>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</si>
  <si>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</si>
  <si>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</si>
  <si>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</si>
  <si>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</si>
  <si>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</si>
  <si>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</si>
  <si>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</si>
  <si>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</si>
  <si>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</si>
  <si>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</si>
  <si>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</si>
  <si>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</si>
  <si>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</si>
  <si>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</si>
  <si>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</si>
  <si>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</si>
  <si>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</si>
  <si>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</si>
  <si>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</si>
  <si>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</si>
  <si>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</si>
  <si>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</si>
  <si>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</si>
  <si>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</si>
  <si>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</si>
  <si>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</si>
  <si>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</si>
  <si>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</si>
  <si>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</si>
  <si>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</si>
  <si>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</si>
  <si>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</si>
  <si>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</si>
  <si>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</si>
  <si>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</si>
  <si>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</si>
  <si>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</si>
  <si>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</si>
  <si>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</si>
  <si>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</si>
  <si>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</si>
  <si>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</si>
  <si>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</si>
  <si>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</si>
  <si>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</si>
  <si>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</si>
  <si>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</si>
  <si>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</si>
  <si>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</si>
  <si>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</si>
  <si>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</si>
  <si>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</si>
  <si>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</si>
  <si>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</si>
  <si>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</si>
  <si>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</si>
  <si>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</si>
  <si>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</si>
  <si>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</si>
  <si>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</si>
  <si>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</si>
  <si>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</si>
  <si>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</si>
  <si>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</si>
  <si>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</si>
  <si>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</si>
  <si>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</si>
  <si>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</si>
  <si>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</si>
  <si>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</si>
  <si>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</si>
  <si>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</si>
  <si>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</si>
  <si>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</si>
  <si>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</si>
  <si>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</si>
  <si>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</si>
  <si>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</si>
  <si>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</si>
  <si>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</si>
  <si>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</si>
  <si>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</si>
  <si>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</si>
  <si>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</si>
  <si>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</si>
  <si>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</si>
  <si>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</si>
  <si>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</si>
  <si>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</si>
  <si>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</si>
  <si>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</si>
  <si>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</si>
  <si>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</si>
  <si>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</si>
  <si>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</si>
  <si>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</si>
  <si>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</si>
  <si>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</si>
  <si>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</si>
  <si>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</si>
  <si>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</si>
  <si>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</si>
  <si>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</si>
  <si>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</si>
  <si>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</si>
  <si>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</si>
  <si>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</si>
  <si>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</si>
  <si>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</si>
  <si>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</si>
  <si>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</si>
  <si>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</si>
  <si>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</si>
  <si>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</si>
  <si>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</si>
  <si>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</si>
  <si>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</si>
  <si>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</si>
  <si>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</si>
  <si>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</si>
  <si>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</si>
  <si>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</si>
  <si>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</si>
  <si>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</si>
  <si>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</si>
  <si>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</si>
  <si>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</si>
  <si>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</si>
  <si>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</si>
  <si>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</si>
  <si>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</si>
  <si>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</si>
  <si>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</si>
  <si>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</si>
  <si>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</si>
  <si>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</si>
  <si>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</si>
  <si>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</si>
  <si>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</si>
  <si>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</si>
  <si>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</si>
  <si>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</si>
  <si>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</si>
  <si>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</si>
  <si>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</si>
  <si>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</si>
  <si>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</si>
  <si>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</si>
  <si>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</si>
  <si>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</si>
  <si>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</si>
  <si>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</si>
  <si>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</si>
  <si>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</si>
  <si>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</si>
  <si>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</si>
  <si>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</si>
  <si>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</si>
  <si>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</si>
  <si>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</si>
  <si>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</si>
  <si>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</si>
  <si>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</si>
  <si>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</si>
  <si>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</si>
  <si>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</si>
  <si>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</si>
  <si>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</si>
  <si>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</si>
  <si>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</si>
  <si>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</si>
  <si>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</si>
  <si>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</si>
  <si>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</si>
  <si>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</si>
  <si>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</si>
  <si>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</si>
  <si>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</si>
  <si>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</si>
  <si>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</si>
  <si>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</si>
  <si>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</si>
  <si>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</si>
  <si>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</si>
  <si>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</si>
  <si>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</si>
  <si>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</si>
  <si>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</si>
  <si>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</si>
  <si>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</si>
  <si>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</si>
  <si>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</si>
  <si>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</si>
  <si>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</si>
  <si>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</si>
  <si>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</si>
  <si>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</si>
  <si>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</si>
  <si>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</si>
  <si>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</si>
  <si>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</si>
  <si>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</si>
  <si>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</si>
  <si>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</si>
  <si>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</si>
  <si>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</si>
  <si>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</si>
  <si>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</si>
  <si>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</si>
  <si>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</si>
  <si>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</si>
  <si>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</si>
  <si>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</si>
  <si>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</si>
  <si>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</si>
  <si>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</si>
  <si>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</si>
  <si>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</si>
  <si>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</si>
  <si>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</si>
  <si>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</si>
  <si>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</si>
  <si>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</si>
  <si>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</si>
  <si>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</si>
  <si>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</si>
  <si>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</si>
  <si>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</si>
  <si>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</si>
  <si>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</si>
  <si>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</si>
  <si>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</si>
  <si>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</si>
  <si>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</si>
  <si>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</si>
  <si>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</si>
  <si>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</si>
  <si>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</si>
  <si>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</si>
  <si>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</si>
  <si>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</si>
  <si>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</si>
  <si>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</si>
  <si>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</si>
  <si>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</si>
  <si>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</si>
  <si>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</si>
  <si>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</si>
  <si>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</si>
  <si>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</si>
  <si>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</si>
  <si>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</si>
  <si>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</si>
  <si>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</si>
  <si>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</si>
  <si>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</si>
  <si>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</si>
  <si>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</si>
  <si>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</si>
  <si>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</si>
  <si>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</si>
  <si>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</si>
  <si>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</si>
  <si>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</si>
  <si>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</si>
  <si>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</si>
  <si>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</si>
  <si>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</si>
  <si>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</si>
  <si>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</si>
  <si>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</si>
  <si>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</si>
  <si>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</si>
  <si>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</si>
  <si>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</si>
  <si>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</si>
  <si>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</si>
  <si>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</si>
  <si>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</si>
  <si>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</si>
  <si>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</si>
  <si>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</si>
  <si>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</si>
  <si>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</si>
  <si>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</si>
  <si>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</si>
  <si>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</si>
  <si>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</si>
  <si>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</si>
  <si>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</si>
  <si>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</si>
  <si>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</si>
  <si>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</si>
  <si>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</si>
  <si>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</si>
  <si>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</si>
  <si>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</si>
  <si>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</si>
  <si>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</si>
  <si>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</si>
  <si>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</si>
  <si>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</si>
  <si>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</si>
  <si>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</si>
  <si>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</si>
  <si>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</si>
  <si>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</si>
  <si>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</si>
  <si>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</si>
  <si>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</si>
  <si>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</si>
  <si>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</si>
  <si>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</si>
  <si>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</si>
  <si>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</si>
  <si>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</si>
  <si>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</si>
  <si>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</si>
  <si>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</si>
  <si>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</si>
  <si>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</si>
  <si>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</si>
  <si>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</si>
  <si>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</si>
  <si>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</si>
  <si>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</si>
  <si>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</si>
  <si>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</si>
  <si>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</si>
  <si>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</si>
  <si>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</si>
  <si>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</si>
  <si>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</si>
  <si>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</si>
  <si>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</si>
  <si>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</si>
  <si>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</si>
  <si>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</si>
  <si>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</si>
  <si>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</si>
  <si>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</si>
  <si>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</si>
  <si>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</si>
  <si>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</si>
  <si>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</si>
  <si>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</si>
  <si>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</si>
  <si>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</si>
  <si>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</si>
  <si>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</si>
  <si>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</si>
  <si>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</si>
  <si>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</si>
  <si>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</si>
  <si>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</si>
  <si>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</si>
  <si>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</si>
  <si>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</si>
  <si>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</si>
  <si>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</si>
  <si>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</si>
  <si>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</si>
  <si>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</si>
  <si>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</si>
  <si>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</si>
  <si>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</si>
  <si>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</si>
  <si>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</si>
  <si>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</si>
  <si>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</si>
  <si>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</si>
  <si>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</si>
  <si>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</si>
  <si>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</si>
  <si>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</si>
  <si>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</si>
  <si>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</si>
  <si>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</si>
  <si>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</si>
  <si>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</si>
  <si>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</si>
  <si>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</si>
  <si>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</si>
  <si>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</si>
  <si>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</si>
  <si>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</si>
  <si>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</si>
  <si>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</si>
  <si>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</si>
  <si>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</si>
  <si>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</si>
  <si>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</si>
  <si>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</si>
  <si>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</si>
  <si>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</si>
  <si>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</si>
  <si>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</si>
  <si>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</si>
  <si>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</si>
  <si>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</si>
  <si>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</si>
  <si>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</si>
  <si>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</si>
  <si>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</si>
  <si>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</si>
  <si>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</si>
  <si>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</si>
  <si>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</si>
  <si>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</si>
  <si>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</si>
  <si>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</si>
  <si>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</si>
  <si>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</si>
  <si>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</si>
  <si>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</si>
  <si>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</si>
  <si>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</si>
  <si>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</si>
  <si>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</si>
  <si>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</si>
  <si>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</si>
  <si>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</si>
  <si>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</si>
  <si>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</si>
  <si>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</si>
  <si>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</si>
  <si>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</si>
  <si>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</si>
  <si>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</si>
  <si>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</si>
  <si>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</si>
  <si>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</si>
  <si>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</si>
  <si>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</si>
  <si>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</si>
  <si>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</si>
  <si>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</si>
  <si>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</si>
  <si>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</si>
  <si>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</si>
  <si>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</si>
  <si>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</si>
  <si>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</si>
  <si>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</si>
  <si>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</si>
  <si>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</si>
  <si>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</si>
  <si>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</si>
  <si>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</si>
  <si>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</si>
  <si>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</si>
  <si>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</si>
  <si>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</si>
  <si>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</si>
  <si>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</si>
  <si>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</si>
  <si>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</si>
  <si>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</si>
  <si>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</si>
  <si>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</si>
  <si>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</si>
  <si>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</si>
  <si>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</si>
  <si>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</si>
  <si>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</si>
  <si>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</si>
  <si>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</si>
  <si>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</si>
  <si>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</si>
  <si>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</si>
  <si>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</si>
  <si>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</si>
  <si>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</si>
  <si>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</si>
  <si>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</si>
  <si>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</si>
  <si>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</si>
  <si>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</si>
  <si>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</si>
  <si>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</si>
  <si>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</si>
  <si>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</si>
  <si>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</si>
  <si>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</si>
  <si>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</si>
  <si>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</si>
  <si>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</si>
  <si>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</si>
  <si>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</si>
  <si>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</si>
  <si>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</si>
  <si>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</si>
  <si>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</si>
  <si>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</si>
  <si>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</si>
  <si>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</si>
  <si>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</si>
  <si>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</si>
  <si>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</si>
  <si>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</si>
  <si>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</si>
  <si>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</si>
  <si>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</si>
  <si>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</si>
  <si>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</si>
  <si>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</si>
  <si>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</si>
  <si>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</si>
  <si>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</si>
  <si>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</si>
  <si>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</si>
  <si>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</si>
  <si>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</si>
  <si>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</si>
  <si>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</si>
  <si>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</si>
  <si>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</si>
  <si>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</si>
  <si>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</si>
  <si>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</si>
  <si>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</si>
  <si>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</si>
  <si>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</si>
  <si>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</si>
  <si>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</si>
  <si>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</si>
  <si>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</si>
  <si>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</si>
  <si>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</si>
  <si>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</si>
  <si>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</si>
  <si>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</si>
  <si>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</si>
  <si>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</si>
  <si>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</si>
  <si>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</si>
  <si>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</si>
  <si>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</si>
  <si>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</si>
  <si>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</si>
  <si>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</si>
  <si>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</si>
  <si>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</si>
  <si>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</si>
  <si>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</si>
  <si>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</si>
  <si>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</si>
  <si>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</si>
  <si>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</si>
  <si>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</si>
  <si>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</si>
  <si>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</si>
  <si>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</si>
  <si>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</si>
  <si>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</si>
  <si>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</si>
  <si>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</si>
  <si>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</si>
  <si>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</si>
  <si>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</si>
  <si>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</si>
  <si>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</si>
  <si>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</si>
  <si>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</si>
  <si>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</si>
  <si>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</si>
  <si>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</si>
  <si>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</si>
  <si>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</si>
  <si>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</si>
  <si>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</si>
  <si>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</si>
  <si>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</si>
  <si>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</si>
  <si>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</si>
  <si>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</si>
  <si>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</si>
  <si>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</si>
  <si>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</si>
  <si>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</si>
  <si>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</si>
  <si>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</si>
  <si>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</si>
  <si>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</si>
  <si>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</si>
  <si>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</si>
  <si>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</si>
  <si>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</si>
  <si>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</si>
  <si>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</si>
  <si>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</si>
  <si>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</si>
  <si>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</si>
  <si>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</si>
  <si>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</si>
  <si>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</si>
  <si>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</si>
  <si>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</si>
  <si>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</si>
  <si>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</si>
  <si>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</si>
  <si>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</si>
  <si>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</si>
  <si>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</si>
  <si>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</si>
  <si>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</si>
  <si>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</si>
  <si>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</si>
  <si>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</si>
  <si>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</si>
  <si>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</si>
  <si>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</si>
  <si>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</si>
  <si>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</si>
  <si>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</si>
  <si>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</si>
  <si>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</si>
  <si>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</si>
  <si>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</si>
  <si>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</si>
  <si>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</si>
  <si>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</si>
  <si>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</si>
  <si>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</si>
  <si>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</si>
  <si>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</si>
  <si>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</si>
  <si>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</si>
  <si>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</si>
  <si>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</si>
  <si>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</si>
  <si>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</si>
  <si>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</si>
  <si>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</si>
  <si>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</si>
  <si>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</si>
  <si>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</si>
  <si>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</si>
  <si>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</si>
  <si>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</si>
  <si>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</si>
  <si>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</si>
  <si>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</si>
  <si>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</si>
  <si>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</si>
  <si>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</si>
  <si>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</si>
  <si>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</si>
  <si>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</si>
  <si>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</si>
  <si>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</si>
  <si>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</si>
  <si>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</si>
  <si>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</si>
  <si>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</si>
  <si>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</si>
  <si>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</si>
  <si>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</si>
  <si>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</si>
  <si>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</si>
  <si>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</si>
  <si>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</si>
  <si>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</si>
  <si>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</si>
  <si>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</si>
  <si>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</si>
  <si>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</si>
  <si>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</si>
  <si>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</si>
  <si>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</si>
  <si>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</si>
  <si>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</si>
  <si>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</si>
  <si>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</si>
  <si>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</si>
  <si>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</si>
  <si>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</si>
  <si>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</si>
  <si>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</si>
  <si>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</si>
  <si>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</si>
  <si>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</si>
  <si>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</si>
  <si>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</si>
  <si>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</si>
  <si>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</si>
  <si>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</si>
  <si>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</si>
  <si>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</si>
  <si>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</si>
  <si>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</si>
  <si>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</si>
  <si>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</si>
  <si>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</si>
  <si>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</si>
  <si>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</si>
  <si>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</si>
  <si>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</si>
  <si>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</si>
  <si>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</si>
  <si>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</si>
  <si>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</si>
  <si>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</si>
  <si>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</si>
  <si>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</si>
  <si>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</si>
  <si>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</si>
  <si>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</si>
  <si>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</si>
  <si>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</si>
  <si>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</si>
  <si>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</si>
  <si>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</si>
  <si>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</si>
  <si>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</si>
  <si>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</si>
  <si>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</si>
  <si>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</si>
  <si>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</si>
  <si>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</si>
  <si>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</si>
  <si>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</si>
  <si>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</si>
  <si>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</si>
  <si>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</si>
  <si>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</si>
  <si>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</si>
  <si>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</si>
  <si>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</si>
  <si>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</si>
  <si>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</si>
  <si>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</si>
  <si>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</si>
  <si>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</si>
  <si>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</si>
  <si>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</si>
  <si>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</si>
  <si>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</si>
  <si>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</si>
  <si>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</si>
  <si>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</si>
  <si>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</si>
  <si>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</si>
  <si>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</si>
  <si>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</si>
  <si>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</si>
  <si>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</si>
  <si>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</si>
  <si>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</si>
  <si>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</si>
  <si>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</si>
  <si>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</si>
  <si>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</si>
  <si>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</si>
  <si>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</si>
  <si>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</si>
  <si>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</si>
  <si>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</si>
  <si>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</si>
  <si>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</si>
  <si>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</si>
  <si>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</si>
  <si>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</si>
  <si>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</si>
  <si>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</si>
  <si>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</si>
  <si>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</si>
  <si>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</si>
  <si>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</si>
  <si>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</si>
  <si>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</si>
  <si>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</si>
  <si>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</si>
  <si>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</si>
  <si>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</si>
  <si>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</si>
  <si>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</si>
  <si>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</si>
  <si>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</si>
  <si>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</si>
  <si>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</si>
  <si>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</si>
  <si>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</si>
  <si>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</si>
  <si>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</si>
  <si>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</si>
  <si>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</si>
  <si>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</si>
  <si>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</si>
  <si>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</si>
  <si>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</si>
  <si>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</si>
  <si>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</si>
  <si>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</si>
  <si>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</si>
  <si>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</si>
  <si>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</si>
  <si>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</si>
  <si>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</si>
  <si>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</si>
  <si>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</si>
  <si>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</si>
  <si>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</si>
  <si>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</si>
  <si>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</si>
  <si>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</si>
  <si>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</si>
  <si>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</si>
  <si>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</si>
  <si>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</si>
  <si>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</si>
  <si>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</si>
  <si>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</si>
  <si>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</si>
  <si>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</si>
  <si>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</si>
  <si>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</si>
  <si>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</si>
  <si>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</si>
  <si>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</si>
  <si>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</si>
  <si>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</si>
  <si>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</si>
  <si>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</si>
  <si>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</si>
  <si>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</si>
  <si>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</si>
  <si>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</si>
  <si>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</si>
  <si>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</si>
  <si>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</si>
  <si>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</si>
  <si>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</si>
  <si>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</si>
  <si>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</si>
  <si>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</si>
  <si>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</si>
  <si>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</si>
  <si>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</si>
  <si>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</si>
  <si>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</si>
  <si>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</si>
  <si>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</si>
  <si>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</si>
  <si>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</si>
  <si>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</si>
  <si>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</si>
  <si>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</si>
  <si>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</si>
  <si>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</si>
  <si>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</si>
  <si>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</si>
  <si>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</si>
  <si>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</si>
  <si>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</si>
  <si>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</si>
  <si>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</si>
  <si>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</si>
  <si>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</si>
  <si>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</si>
  <si>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</si>
  <si>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</si>
  <si>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</si>
  <si>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</si>
  <si>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</si>
  <si>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</si>
  <si>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</si>
  <si>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</si>
  <si>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</si>
  <si>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</si>
  <si>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</si>
  <si>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</si>
  <si>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</si>
  <si>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</si>
  <si>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</si>
  <si>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</si>
  <si>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</si>
  <si>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</si>
  <si>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</si>
  <si>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</si>
  <si>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</si>
  <si>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</si>
  <si>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</si>
  <si>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</si>
  <si>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</si>
  <si>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</si>
  <si>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</si>
  <si>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</si>
  <si>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</si>
  <si>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</si>
  <si>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</si>
  <si>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</si>
  <si>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</si>
  <si>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</si>
  <si>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</si>
  <si>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</si>
  <si>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</si>
  <si>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</si>
  <si>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</si>
  <si>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</si>
  <si>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</si>
  <si>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</si>
  <si>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</si>
  <si>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</si>
  <si>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</si>
  <si>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</si>
  <si>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</si>
  <si>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</si>
  <si>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</si>
  <si>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</si>
  <si>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</si>
  <si>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</si>
  <si>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</si>
  <si>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</si>
  <si>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</si>
  <si>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</si>
  <si>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</si>
  <si>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</si>
  <si>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</si>
  <si>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</si>
  <si>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</si>
  <si>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</si>
  <si>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</si>
  <si>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</si>
  <si>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</si>
  <si>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</si>
  <si>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</si>
  <si>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</si>
  <si>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</si>
  <si>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</si>
  <si>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</si>
  <si>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</si>
  <si>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</si>
  <si>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</si>
  <si>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</si>
  <si>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</si>
  <si>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</si>
  <si>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</si>
  <si>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</si>
  <si>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</si>
  <si>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</si>
  <si>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</si>
  <si>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</si>
  <si>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</si>
  <si>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</si>
  <si>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</si>
  <si>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</si>
  <si>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</si>
  <si>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</si>
  <si>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</si>
  <si>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</si>
  <si>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</si>
  <si>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</si>
  <si>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</si>
  <si>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</si>
  <si>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</si>
  <si>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</si>
  <si>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</si>
  <si>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</si>
  <si>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</si>
  <si>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</si>
  <si>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</si>
  <si>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</si>
  <si>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</si>
  <si>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</si>
  <si>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</si>
  <si>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</si>
  <si>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</si>
  <si>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</si>
  <si>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</si>
  <si>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</si>
  <si>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</si>
  <si>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</si>
  <si>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</si>
  <si>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</si>
  <si>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</si>
  <si>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</si>
  <si>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</si>
  <si>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</si>
  <si>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</si>
  <si>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</si>
  <si>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</si>
  <si>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</si>
  <si>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</si>
  <si>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</si>
  <si>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</si>
  <si>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</si>
  <si>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</si>
  <si>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</si>
  <si>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</si>
  <si>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</si>
  <si>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</si>
  <si>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</si>
  <si>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</si>
  <si>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</si>
  <si>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</si>
  <si>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</si>
  <si>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</si>
  <si>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</si>
  <si>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</si>
  <si>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</si>
  <si>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</si>
  <si>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</si>
  <si>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</si>
  <si>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</si>
  <si>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</si>
  <si>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</si>
  <si>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</si>
  <si>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</si>
  <si>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</si>
  <si>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</si>
  <si>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</si>
  <si>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</si>
  <si>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</si>
  <si>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</si>
  <si>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</si>
  <si>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</si>
  <si>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</si>
  <si>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</si>
  <si>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</si>
  <si>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</si>
  <si>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</si>
  <si>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</si>
  <si>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</si>
  <si>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</si>
  <si>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</si>
  <si>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</si>
  <si>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</si>
  <si>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</si>
  <si>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</si>
  <si>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</si>
  <si>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</si>
  <si>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</si>
  <si>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</si>
  <si>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</si>
  <si>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</si>
  <si>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</si>
  <si>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</si>
  <si>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</si>
  <si>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</si>
  <si>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</si>
  <si>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</si>
  <si>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</si>
  <si>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</si>
  <si>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</si>
  <si>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</si>
  <si>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</si>
  <si>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</si>
  <si>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</si>
  <si>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</si>
  <si>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</si>
  <si>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</si>
  <si>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</si>
  <si>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</si>
  <si>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</si>
  <si>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</si>
  <si>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</si>
  <si>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</si>
  <si>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</si>
  <si>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</si>
  <si>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</si>
  <si>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</si>
  <si>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</si>
  <si>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</si>
  <si>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</si>
  <si>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</si>
  <si>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</si>
  <si>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</si>
  <si>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</si>
  <si>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</si>
  <si>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</si>
  <si>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</si>
  <si>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</si>
  <si>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</si>
  <si>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</si>
  <si>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</si>
  <si>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</si>
  <si>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</si>
  <si>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</si>
  <si>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</si>
  <si>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</si>
  <si>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</si>
  <si>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</si>
  <si>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</si>
  <si>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</si>
  <si>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</si>
  <si>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</si>
  <si>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</si>
  <si>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</si>
  <si>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</si>
  <si>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</si>
  <si>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</si>
  <si>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</si>
  <si>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</si>
  <si>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</si>
  <si>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</si>
  <si>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</si>
  <si>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</si>
  <si>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</si>
  <si>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</si>
  <si>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</si>
  <si>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</si>
  <si>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</si>
  <si>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</si>
  <si>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</si>
  <si>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</si>
  <si>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</si>
  <si>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</si>
  <si>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</si>
  <si>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</si>
  <si>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</si>
  <si>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</si>
  <si>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</si>
  <si>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</si>
  <si>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</si>
  <si>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</si>
  <si>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</si>
  <si>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</si>
  <si>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</si>
  <si>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</si>
  <si>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</si>
  <si>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</si>
  <si>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</si>
  <si>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</si>
  <si>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</si>
  <si>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</si>
  <si>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</si>
  <si>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</si>
  <si>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</si>
  <si>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</si>
  <si>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</si>
  <si>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</si>
  <si>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</si>
  <si>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</si>
  <si>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</si>
  <si>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</si>
  <si>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</si>
  <si>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</si>
  <si>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</si>
  <si>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</si>
  <si>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</si>
  <si>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</si>
  <si>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</si>
  <si>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</si>
  <si>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</si>
  <si>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</si>
  <si>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</si>
  <si>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</si>
  <si>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</si>
  <si>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</si>
  <si>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</si>
  <si>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</si>
  <si>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</si>
  <si>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</si>
  <si>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</si>
  <si>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</si>
  <si>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</si>
  <si>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</si>
  <si>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</si>
  <si>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</si>
  <si>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</si>
  <si>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</si>
  <si>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</si>
  <si>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</si>
  <si>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</si>
  <si>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</si>
  <si>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</si>
  <si>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</si>
  <si>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</si>
  <si>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</si>
  <si>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</si>
  <si>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</si>
  <si>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</si>
  <si>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</si>
  <si>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</si>
  <si>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</si>
  <si>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</si>
  <si>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</si>
  <si>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</si>
  <si>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</si>
  <si>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</si>
  <si>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</si>
  <si>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</si>
  <si>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</si>
  <si>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</si>
  <si>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</si>
  <si>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</si>
  <si>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</si>
  <si>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</si>
  <si>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</si>
  <si>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</si>
  <si>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</si>
  <si>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</si>
  <si>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</si>
  <si>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</si>
  <si>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</si>
  <si>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</si>
  <si>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</si>
  <si>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</si>
  <si>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</si>
  <si>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</si>
  <si>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</si>
  <si>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</si>
  <si>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</si>
  <si>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</si>
  <si>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</si>
  <si>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</si>
  <si>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</si>
  <si>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</si>
  <si>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</si>
  <si>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</si>
  <si>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</si>
  <si>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</si>
  <si>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</si>
  <si>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</si>
  <si>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</si>
  <si>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</si>
  <si>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</si>
  <si>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</si>
  <si>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</si>
  <si>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</si>
  <si>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</si>
  <si>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</si>
  <si>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</si>
  <si>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</si>
  <si>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</si>
  <si>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</si>
  <si>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</si>
  <si>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</si>
  <si>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</si>
  <si>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</si>
  <si>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</si>
  <si>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</si>
  <si>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</si>
  <si>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</si>
  <si>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</si>
  <si>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</si>
  <si>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</si>
  <si>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</si>
  <si>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</si>
  <si>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</si>
  <si>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</si>
  <si>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</si>
  <si>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</si>
  <si>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</si>
  <si>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</si>
  <si>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</si>
  <si>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</si>
  <si>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</si>
  <si>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</si>
  <si>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</si>
  <si>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</si>
  <si>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</si>
  <si>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</si>
  <si>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</si>
  <si>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</si>
  <si>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</si>
  <si>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</si>
  <si>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</si>
  <si>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</si>
  <si>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</si>
  <si>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</si>
  <si>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</si>
  <si>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</si>
  <si>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</si>
  <si>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</si>
  <si>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</si>
  <si>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</si>
  <si>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</si>
  <si>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</si>
  <si>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</si>
  <si>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</si>
  <si>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</si>
  <si>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</si>
  <si>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</si>
  <si>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</si>
  <si>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</si>
  <si>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</si>
  <si>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</si>
  <si>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</si>
  <si>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</si>
  <si>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</si>
  <si>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</si>
  <si>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</si>
  <si>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</si>
  <si>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</si>
  <si>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</si>
  <si>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</si>
  <si>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</si>
  <si>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</si>
  <si>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</si>
  <si>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</si>
  <si>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</si>
  <si>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</si>
  <si>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</si>
  <si>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</si>
  <si>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</si>
  <si>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</si>
  <si>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</si>
  <si>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</si>
  <si>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</si>
  <si>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</si>
  <si>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</si>
  <si>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</si>
  <si>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</si>
  <si>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</si>
  <si>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</si>
  <si>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</si>
  <si>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</si>
  <si>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</si>
  <si>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</si>
  <si>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</si>
  <si>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</si>
  <si>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</si>
  <si>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</si>
  <si>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</si>
  <si>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</si>
  <si>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</si>
  <si>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</si>
  <si>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</si>
  <si>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</si>
  <si>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</si>
  <si>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</si>
  <si>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</si>
  <si>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</si>
  <si>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</si>
  <si>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</si>
  <si>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</si>
  <si>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</si>
  <si>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</si>
  <si>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</si>
  <si>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</si>
  <si>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</si>
  <si>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</si>
  <si>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</si>
  <si>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</si>
  <si>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</si>
  <si>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</si>
  <si>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</si>
  <si>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</si>
  <si>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</si>
  <si>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</si>
  <si>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</si>
  <si>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</si>
  <si>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</si>
  <si>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</si>
  <si>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</si>
  <si>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</si>
  <si>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</si>
  <si>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</si>
  <si>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</si>
  <si>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</si>
  <si>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</si>
  <si>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</si>
  <si>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</si>
  <si>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</si>
  <si>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</si>
  <si>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</si>
  <si>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</si>
  <si>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</si>
  <si>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</si>
  <si>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</si>
  <si>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</si>
  <si>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</si>
  <si>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</si>
  <si>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</si>
  <si>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</si>
  <si>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</si>
  <si>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</si>
  <si>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</si>
  <si>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</si>
  <si>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</si>
  <si>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</si>
  <si>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</si>
  <si>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</si>
  <si>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</si>
  <si>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</si>
  <si>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</si>
  <si>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</si>
  <si>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</si>
  <si>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</si>
  <si>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</si>
  <si>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</si>
  <si>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</si>
  <si>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</si>
  <si>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</si>
  <si>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</si>
  <si>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</si>
  <si>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</si>
  <si>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</si>
  <si>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</si>
  <si>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</si>
  <si>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</si>
  <si>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</si>
  <si>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</si>
  <si>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</si>
  <si>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</si>
  <si>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</si>
  <si>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</si>
  <si>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</si>
  <si>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</si>
  <si>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</si>
  <si>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</si>
  <si>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</si>
  <si>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</si>
  <si>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</si>
  <si>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</si>
  <si>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</si>
  <si>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</si>
  <si>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</si>
  <si>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</si>
  <si>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</si>
  <si>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</si>
  <si>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</si>
  <si>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</si>
  <si>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</si>
  <si>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</si>
  <si>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</si>
  <si>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</si>
  <si>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</si>
  <si>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</si>
  <si>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</si>
  <si>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</si>
  <si>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</si>
  <si>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</si>
  <si>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</si>
  <si>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</si>
  <si>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</si>
  <si>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</si>
  <si>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</si>
  <si>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</si>
  <si>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</si>
  <si>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</si>
  <si>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</si>
  <si>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</si>
  <si>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</si>
  <si>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</si>
  <si>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</si>
  <si>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</si>
  <si>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</si>
  <si>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</si>
  <si>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</si>
  <si>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</si>
  <si>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</si>
  <si>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</si>
  <si>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</si>
  <si>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</si>
  <si>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</si>
  <si>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</si>
  <si>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</si>
  <si>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</si>
  <si>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</si>
  <si>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</si>
  <si>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</si>
  <si>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</si>
  <si>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</si>
  <si>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</si>
  <si>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</si>
  <si>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</si>
  <si>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</si>
  <si>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</si>
  <si>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</si>
  <si>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</si>
  <si>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</si>
  <si>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</si>
  <si>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</si>
  <si>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</si>
  <si>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</si>
  <si>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</si>
  <si>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</si>
  <si>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</si>
  <si>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</si>
  <si>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</si>
  <si>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</si>
  <si>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</si>
  <si>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</si>
  <si>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</si>
  <si>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</si>
  <si>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</si>
  <si>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</si>
  <si>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</si>
  <si>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</si>
  <si>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</si>
  <si>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</si>
  <si>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</si>
  <si>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</si>
  <si>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</si>
  <si>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</si>
  <si>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</si>
  <si>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</si>
  <si>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</si>
  <si>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</si>
  <si>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</si>
  <si>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</si>
  <si>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</si>
  <si>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</si>
  <si>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</si>
  <si>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</si>
  <si>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</si>
  <si>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</si>
  <si>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</si>
  <si>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</si>
  <si>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</si>
  <si>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</si>
  <si>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</si>
  <si>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</si>
  <si>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</si>
  <si>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</si>
  <si>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</si>
  <si>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</si>
  <si>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</si>
  <si>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</si>
  <si>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</si>
  <si>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</si>
  <si>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</si>
  <si>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</si>
  <si>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</si>
  <si>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</si>
  <si>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</si>
  <si>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</si>
  <si>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</si>
  <si>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</si>
  <si>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</si>
  <si>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</si>
  <si>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</si>
  <si>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</si>
  <si>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</si>
  <si>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</si>
  <si>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</si>
  <si>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</si>
  <si>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</si>
  <si>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</si>
  <si>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</si>
  <si>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</si>
  <si>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</si>
  <si>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</si>
  <si>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</si>
  <si>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</si>
  <si>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</si>
  <si>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</si>
  <si>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</si>
  <si>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</si>
  <si>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</si>
  <si>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</si>
  <si>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</si>
  <si>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</si>
  <si>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</si>
  <si>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</si>
  <si>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</si>
  <si>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</si>
  <si>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</si>
  <si>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</si>
  <si>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</si>
  <si>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</si>
  <si>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</si>
  <si>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</si>
  <si>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</si>
  <si>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</si>
  <si>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</si>
  <si>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</si>
  <si>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</si>
  <si>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</si>
  <si>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</si>
  <si>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</si>
  <si>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</si>
  <si>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</si>
  <si>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</si>
  <si>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</si>
  <si>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</si>
  <si>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</si>
  <si>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</si>
  <si>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</si>
  <si>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</si>
  <si>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</si>
  <si>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</si>
  <si>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</si>
  <si>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</si>
  <si>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</si>
  <si>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</si>
  <si>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</si>
  <si>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</si>
  <si>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</si>
  <si>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</si>
  <si>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</si>
  <si>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</si>
  <si>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</si>
  <si>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</si>
  <si>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</si>
  <si>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</si>
  <si>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</si>
  <si>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</si>
  <si>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</si>
  <si>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</si>
  <si>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</si>
  <si>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</si>
  <si>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</si>
  <si>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</si>
  <si>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</si>
  <si>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</si>
  <si>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</si>
  <si>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</si>
  <si>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</si>
  <si>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</si>
  <si>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</si>
  <si>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</si>
  <si>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</si>
  <si>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</si>
  <si>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</si>
  <si>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</si>
  <si>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</si>
  <si>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</si>
  <si>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</si>
  <si>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</si>
  <si>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</si>
  <si>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</si>
  <si>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</si>
  <si>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</si>
  <si>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</si>
  <si>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</si>
  <si>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</si>
  <si>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</si>
  <si>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</si>
  <si>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</si>
  <si>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</si>
  <si>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</si>
  <si>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</si>
  <si>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</si>
  <si>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</si>
  <si>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</si>
  <si>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</si>
  <si>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</si>
  <si>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</si>
  <si>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</si>
  <si>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</si>
  <si>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</si>
  <si>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</si>
  <si>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</si>
  <si>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</si>
  <si>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</si>
  <si>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</si>
  <si>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</si>
  <si>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</si>
  <si>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</si>
  <si>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</si>
  <si>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</si>
  <si>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</si>
  <si>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</si>
  <si>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</si>
  <si>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</si>
  <si>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</si>
  <si>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</si>
  <si>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</si>
  <si>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</si>
  <si>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</si>
  <si>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</si>
  <si>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</si>
  <si>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</si>
  <si>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</si>
  <si>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</si>
  <si>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</si>
  <si>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</si>
  <si>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</si>
  <si>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</si>
  <si>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</si>
  <si>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</si>
  <si>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</si>
  <si>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</si>
  <si>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</si>
  <si>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</si>
  <si>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</si>
  <si>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</si>
  <si>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</si>
  <si>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</si>
  <si>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</si>
  <si>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</si>
  <si>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</si>
  <si>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</si>
  <si>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</si>
  <si>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</si>
  <si>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</si>
  <si>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</si>
  <si>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</si>
  <si>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</si>
  <si>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</si>
  <si>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</si>
  <si>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</si>
  <si>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</si>
  <si>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</si>
  <si>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</si>
  <si>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</si>
  <si>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</si>
  <si>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</si>
  <si>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</si>
  <si>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</si>
  <si>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</si>
  <si>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</si>
  <si>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</si>
  <si>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</si>
  <si>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</si>
  <si>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</si>
  <si>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</si>
  <si>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</si>
  <si>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</si>
  <si>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</si>
  <si>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</si>
  <si>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</si>
  <si>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</si>
  <si>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</si>
  <si>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</si>
  <si>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</si>
  <si>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</si>
  <si>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</si>
  <si>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</si>
  <si>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</si>
  <si>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</si>
  <si>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</si>
  <si>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</si>
  <si>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</si>
  <si>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</si>
  <si>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</si>
  <si>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</si>
  <si>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</si>
  <si>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</si>
  <si>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</si>
  <si>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</si>
  <si>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</si>
  <si>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</si>
  <si>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</si>
  <si>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</si>
  <si>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</si>
  <si>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</si>
  <si>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</si>
  <si>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</si>
  <si>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</si>
  <si>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</si>
  <si>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</si>
  <si>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</si>
  <si>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</si>
  <si>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</si>
  <si>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</si>
  <si>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</si>
  <si>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</si>
  <si>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</si>
  <si>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</si>
  <si>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</si>
  <si>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</si>
  <si>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</si>
  <si>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</si>
  <si>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</si>
  <si>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</si>
  <si>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</si>
  <si>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</si>
  <si>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</si>
  <si>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</si>
  <si>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</si>
  <si>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</si>
  <si>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</si>
  <si>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</si>
  <si>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</si>
  <si>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</si>
  <si>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</si>
  <si>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</si>
  <si>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</si>
  <si>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</si>
  <si>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</si>
  <si>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</si>
  <si>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</si>
  <si>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</si>
  <si>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</si>
  <si>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</si>
  <si>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</si>
  <si>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</si>
  <si>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</si>
  <si>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</si>
  <si>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</si>
  <si>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</si>
  <si>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</si>
  <si>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</si>
  <si>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</si>
  <si>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</si>
  <si>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</si>
  <si>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</si>
  <si>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</si>
  <si>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</si>
  <si>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</si>
  <si>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</si>
  <si>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</si>
  <si>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</si>
  <si>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</si>
  <si>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</si>
  <si>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</si>
  <si>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</si>
  <si>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</si>
  <si>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</si>
  <si>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</si>
  <si>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</si>
  <si>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</si>
  <si>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</si>
  <si>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</si>
  <si>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</si>
  <si>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</si>
  <si>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</si>
  <si>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</si>
  <si>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</si>
  <si>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</si>
  <si>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</si>
  <si>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</si>
  <si>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</si>
  <si>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</si>
  <si>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</si>
  <si>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</si>
  <si>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</si>
  <si>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</si>
  <si>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</si>
  <si>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</si>
  <si>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</si>
  <si>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</si>
  <si>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</si>
  <si>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</si>
  <si>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</si>
  <si>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</si>
  <si>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</si>
  <si>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</si>
  <si>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</si>
  <si>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</si>
  <si>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</si>
  <si>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</si>
  <si>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</si>
  <si>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</si>
  <si>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</si>
  <si>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</si>
  <si>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</si>
  <si>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</si>
  <si>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</si>
  <si>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</si>
  <si>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</si>
  <si>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</si>
  <si>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</si>
  <si>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</si>
  <si>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</si>
  <si>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</si>
  <si>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</si>
  <si>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</si>
  <si>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</si>
  <si>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</si>
  <si>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</si>
  <si>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</si>
  <si>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</si>
  <si>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</si>
  <si>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</si>
  <si>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</si>
  <si>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</si>
  <si>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</si>
  <si>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</si>
  <si>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</si>
  <si>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</si>
  <si>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</si>
  <si>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</si>
  <si>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</si>
  <si>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</si>
  <si>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</si>
  <si>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</si>
  <si>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</si>
  <si>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</si>
  <si>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</si>
  <si>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</si>
  <si>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</si>
  <si>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</si>
  <si>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</si>
  <si>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</si>
  <si>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</si>
  <si>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</si>
  <si>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</si>
  <si>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</si>
  <si>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</si>
  <si>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</si>
  <si>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</si>
  <si>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</si>
  <si>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</si>
  <si>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</si>
  <si>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</si>
  <si>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</si>
  <si>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</si>
  <si>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</si>
  <si>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</si>
  <si>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</si>
  <si>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</si>
  <si>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</si>
  <si>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</si>
  <si>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</si>
  <si>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</si>
  <si>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</si>
  <si>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</si>
  <si>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</si>
  <si>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</si>
  <si>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</si>
  <si>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</si>
  <si>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</si>
  <si>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</si>
  <si>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</si>
  <si>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</si>
  <si>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</si>
  <si>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</si>
  <si>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</si>
  <si>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</si>
  <si>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</si>
  <si>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</si>
  <si>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</si>
  <si>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</si>
  <si>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</si>
  <si>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</si>
  <si>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</si>
  <si>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</si>
  <si>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</si>
  <si>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</si>
  <si>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</si>
  <si>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</si>
  <si>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</si>
  <si>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</si>
  <si>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</si>
  <si>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</si>
  <si>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</si>
  <si>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</si>
  <si>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</si>
  <si>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</si>
  <si>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</si>
  <si>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</si>
  <si>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</si>
  <si>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</si>
  <si>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</si>
  <si>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</si>
  <si>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</si>
  <si>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</si>
  <si>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</si>
  <si>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</si>
  <si>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</si>
  <si>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</si>
  <si>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</si>
  <si>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</si>
  <si>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</si>
  <si>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</si>
  <si>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</si>
  <si>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</si>
  <si>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</si>
  <si>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</si>
  <si>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</si>
  <si>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</si>
  <si>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</si>
  <si>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</si>
  <si>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</si>
  <si>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</si>
  <si>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</si>
  <si>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</si>
  <si>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</si>
  <si>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</si>
  <si>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</si>
  <si>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</si>
  <si>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</si>
  <si>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</si>
  <si>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</si>
  <si>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</si>
  <si>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</si>
  <si>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</si>
  <si>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</si>
  <si>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</si>
  <si>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</si>
  <si>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</si>
  <si>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</si>
  <si>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</si>
  <si>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</si>
  <si>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</si>
  <si>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</si>
  <si>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</si>
  <si>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</si>
  <si>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</si>
  <si>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</si>
  <si>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</si>
  <si>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</si>
  <si>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</si>
  <si>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</si>
  <si>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</si>
  <si>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</si>
  <si>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</si>
  <si>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</si>
  <si>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</si>
  <si>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</si>
  <si>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</si>
  <si>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</si>
  <si>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</si>
  <si>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</si>
  <si>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</si>
  <si>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</si>
  <si>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</si>
  <si>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</si>
  <si>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</si>
  <si>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</si>
  <si>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</si>
  <si>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</si>
  <si>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</si>
  <si>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</si>
  <si>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</si>
  <si>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</si>
  <si>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</si>
  <si>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</si>
  <si>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</si>
  <si>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</si>
  <si>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</si>
  <si>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</si>
  <si>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</si>
  <si>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</si>
  <si>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</si>
  <si>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</si>
  <si>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</si>
  <si>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</si>
  <si>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</si>
  <si>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</si>
  <si>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</si>
  <si>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</si>
  <si>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</si>
  <si>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</si>
  <si>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</si>
  <si>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</si>
  <si>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</si>
  <si>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</si>
  <si>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</si>
  <si>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</si>
  <si>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</si>
  <si>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</si>
  <si>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</si>
  <si>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</si>
  <si>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</si>
  <si>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</si>
  <si>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</si>
  <si>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</si>
  <si>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</si>
  <si>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</si>
  <si>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</si>
  <si>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</si>
  <si>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</si>
  <si>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</si>
  <si>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</si>
  <si>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</si>
  <si>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</si>
  <si>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</si>
  <si>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</si>
  <si>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</si>
  <si>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</si>
  <si>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</si>
  <si>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</si>
  <si>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</si>
  <si>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</si>
  <si>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</si>
  <si>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</si>
  <si>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</si>
  <si>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</si>
  <si>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</si>
  <si>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</si>
  <si>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</si>
  <si>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</si>
  <si>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</si>
  <si>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</si>
  <si>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</si>
  <si>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</si>
  <si>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</si>
  <si>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</si>
  <si>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</si>
  <si>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</si>
  <si>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</si>
  <si>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</si>
  <si>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</si>
  <si>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</si>
  <si>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</si>
  <si>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</si>
  <si>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</si>
  <si>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</si>
  <si>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</si>
  <si>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</si>
  <si>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</si>
  <si>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</si>
  <si>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</si>
  <si>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</si>
  <si>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</si>
  <si>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</si>
  <si>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</si>
  <si>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</si>
  <si>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</si>
  <si>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</si>
  <si>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</si>
  <si>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</si>
  <si>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</si>
  <si>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</si>
  <si>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</si>
  <si>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</si>
  <si>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</si>
  <si>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</si>
  <si>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</si>
  <si>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</si>
  <si>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</si>
  <si>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</si>
  <si>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</si>
  <si>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</si>
  <si>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</si>
  <si>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</si>
  <si>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</si>
  <si>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</si>
  <si>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</si>
  <si>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</si>
  <si>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</si>
  <si>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</si>
  <si>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</si>
  <si>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</si>
  <si>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</si>
  <si>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</si>
  <si>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</si>
  <si>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</si>
  <si>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</si>
  <si>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</si>
  <si>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</si>
  <si>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</si>
  <si>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</si>
  <si>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</si>
  <si>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</si>
  <si>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</si>
  <si>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</si>
  <si>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</si>
  <si>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</si>
  <si>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</si>
  <si>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</si>
  <si>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</si>
  <si>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</si>
  <si>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</si>
  <si>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</si>
  <si>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</si>
  <si>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</si>
  <si>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</si>
  <si>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</si>
  <si>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</si>
  <si>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</si>
  <si>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</si>
  <si>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</si>
  <si>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</si>
  <si>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</si>
  <si>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</si>
  <si>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</si>
  <si>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</si>
  <si>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</si>
  <si>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</si>
  <si>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</si>
  <si>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</si>
  <si>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</si>
  <si>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</si>
  <si>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</si>
  <si>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</si>
  <si>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</si>
  <si>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</si>
  <si>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</si>
  <si>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</si>
  <si>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</si>
  <si>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</si>
  <si>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</si>
  <si>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</si>
  <si>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</si>
  <si>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</si>
  <si>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</si>
  <si>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</si>
  <si>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</si>
  <si>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</si>
  <si>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</si>
  <si>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</si>
  <si>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</si>
  <si>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</si>
  <si>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</si>
  <si>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</si>
  <si>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</si>
  <si>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</si>
  <si>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</si>
  <si>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</si>
  <si>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</si>
  <si>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</si>
  <si>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</si>
  <si>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</si>
  <si>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</si>
  <si>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</si>
  <si>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</si>
  <si>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</si>
  <si>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</si>
  <si>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</si>
  <si>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</si>
  <si>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</si>
  <si>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</si>
  <si>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</si>
  <si>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</si>
  <si>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</si>
  <si>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</si>
  <si>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</si>
  <si>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</si>
  <si>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</si>
  <si>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</si>
  <si>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</si>
  <si>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</si>
  <si>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</si>
  <si>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</si>
  <si>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</si>
  <si>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</si>
  <si>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</si>
  <si>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</si>
  <si>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</si>
  <si>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</si>
  <si>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</si>
  <si>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</si>
  <si>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</si>
  <si>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</si>
  <si>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</si>
  <si>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</si>
  <si>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</si>
  <si>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</si>
  <si>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</si>
  <si>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</si>
  <si>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</si>
  <si>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</si>
  <si>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</si>
  <si>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</si>
  <si>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</si>
  <si>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</si>
  <si>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</si>
  <si>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</si>
  <si>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</si>
  <si>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</si>
  <si>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</si>
  <si>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</si>
  <si>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</si>
  <si>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</si>
  <si>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</si>
  <si>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</si>
  <si>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</si>
  <si>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</si>
  <si>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</si>
  <si>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</si>
  <si>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</si>
  <si>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</si>
  <si>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</si>
  <si>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</si>
  <si>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</si>
  <si>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</si>
  <si>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</si>
  <si>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</si>
  <si>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</si>
  <si>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</si>
  <si>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</si>
  <si>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</si>
  <si>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</si>
  <si>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</si>
  <si>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</si>
  <si>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</si>
  <si>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</si>
  <si>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</si>
  <si>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</si>
  <si>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</si>
  <si>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</si>
  <si>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</si>
  <si>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</si>
  <si>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</si>
  <si>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</si>
  <si>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</si>
  <si>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</si>
  <si>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</si>
  <si>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</si>
  <si>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</si>
  <si>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</si>
  <si>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</si>
  <si>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</si>
  <si>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</si>
  <si>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</si>
  <si>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</si>
  <si>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</si>
  <si>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</si>
  <si>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</si>
  <si>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</si>
  <si>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</si>
  <si>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</si>
  <si>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</si>
  <si>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</si>
  <si>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</si>
  <si>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</si>
  <si>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</si>
  <si>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</si>
  <si>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</si>
  <si>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</si>
  <si>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</si>
  <si>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</si>
  <si>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</si>
  <si>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</si>
  <si>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</si>
  <si>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</si>
  <si>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</si>
  <si>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</si>
  <si>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</si>
  <si>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</si>
  <si>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</si>
  <si>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</si>
  <si>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</si>
  <si>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</si>
  <si>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</si>
  <si>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</si>
  <si>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</si>
  <si>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</si>
  <si>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</si>
  <si>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</si>
  <si>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</si>
  <si>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</si>
  <si>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</si>
  <si>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</si>
  <si>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</si>
  <si>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</si>
  <si>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</si>
  <si>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</si>
  <si>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</si>
  <si>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</si>
  <si>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</si>
  <si>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</si>
  <si>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</si>
  <si>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</si>
  <si>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</si>
  <si>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</si>
  <si>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</si>
  <si>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</si>
  <si>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</si>
  <si>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</si>
  <si>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</si>
  <si>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</si>
  <si>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</si>
  <si>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</si>
  <si>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</si>
  <si>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</si>
  <si>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</si>
  <si>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</si>
  <si>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</si>
  <si>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</si>
  <si>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</si>
  <si>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</si>
  <si>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</si>
  <si>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</si>
  <si>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</si>
  <si>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</si>
  <si>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</si>
  <si>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</si>
  <si>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</si>
  <si>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</si>
  <si>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</si>
  <si>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</si>
  <si>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</si>
  <si>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</si>
  <si>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</si>
  <si>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</si>
  <si>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</si>
  <si>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</si>
  <si>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</si>
  <si>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</si>
  <si>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</si>
  <si>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</si>
  <si>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</si>
  <si>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</si>
  <si>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</si>
  <si>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</si>
  <si>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</si>
  <si>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</si>
  <si>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</si>
  <si>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</si>
  <si>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</si>
  <si>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</si>
  <si>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</si>
  <si>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</si>
  <si>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</si>
  <si>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</si>
  <si>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</si>
  <si>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</si>
  <si>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</si>
  <si>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</si>
  <si>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</si>
  <si>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</si>
  <si>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</si>
  <si>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</si>
  <si>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</si>
  <si>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</si>
  <si>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</si>
  <si>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</si>
  <si>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</si>
  <si>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</si>
  <si>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</si>
  <si>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</si>
  <si>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</si>
  <si>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</si>
  <si>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</si>
  <si>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</si>
  <si>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</si>
  <si>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</si>
  <si>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</si>
  <si>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</si>
  <si>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</si>
  <si>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</si>
  <si>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</si>
  <si>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</si>
  <si>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</si>
  <si>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</si>
  <si>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</si>
  <si>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</si>
  <si>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</si>
  <si>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</si>
  <si>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</si>
  <si>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</si>
  <si>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</si>
  <si>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</si>
  <si>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</si>
  <si>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</si>
  <si>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</si>
  <si>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</si>
  <si>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</si>
  <si>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</si>
  <si>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</si>
  <si>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</si>
  <si>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</si>
  <si>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</si>
  <si>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</si>
  <si>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</si>
  <si>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</si>
  <si>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</si>
  <si>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</si>
  <si>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</si>
  <si>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</si>
  <si>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</si>
  <si>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</si>
  <si>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</si>
  <si>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</si>
  <si>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</si>
  <si>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</si>
  <si>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</si>
  <si>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</si>
  <si>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</si>
  <si>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</si>
  <si>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</si>
  <si>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</si>
  <si>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</si>
  <si>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</si>
  <si>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</si>
  <si>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</si>
  <si>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</si>
  <si>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</si>
  <si>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</si>
  <si>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</si>
  <si>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</si>
  <si>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</si>
  <si>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</si>
  <si>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</si>
  <si>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</si>
  <si>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</si>
  <si>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</si>
  <si>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</si>
  <si>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</si>
  <si>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</si>
  <si>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</si>
  <si>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</si>
  <si>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</si>
  <si>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</si>
  <si>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</si>
  <si>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</si>
  <si>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</si>
  <si>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</si>
  <si>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</si>
  <si>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</si>
  <si>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</si>
  <si>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</si>
  <si>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</si>
  <si>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</si>
  <si>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</si>
  <si>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</si>
  <si>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</si>
  <si>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</si>
  <si>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</si>
  <si>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</si>
  <si>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</si>
  <si>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</si>
  <si>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</si>
  <si>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</si>
  <si>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</si>
  <si>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</si>
  <si>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</si>
  <si>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</si>
  <si>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</si>
  <si>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</si>
  <si>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</si>
  <si>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</si>
  <si>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</si>
  <si>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</si>
  <si>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</si>
  <si>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</si>
  <si>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</si>
  <si>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</si>
  <si>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</si>
  <si>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</si>
  <si>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</si>
  <si>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</si>
  <si>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</si>
  <si>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</si>
  <si>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</si>
  <si>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</si>
  <si>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</si>
  <si>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</si>
  <si>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</si>
  <si>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</si>
  <si>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</si>
  <si>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</si>
  <si>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</si>
  <si>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</si>
  <si>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</si>
  <si>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</si>
  <si>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</si>
  <si>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</si>
  <si>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</si>
  <si>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</si>
  <si>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</si>
  <si>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</si>
  <si>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</si>
  <si>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</si>
  <si>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</si>
  <si>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</si>
  <si>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</si>
  <si>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</si>
  <si>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</si>
  <si>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</si>
  <si>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</si>
  <si>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</si>
  <si>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</si>
  <si>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</si>
  <si>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</si>
  <si>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</si>
  <si>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</si>
  <si>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</si>
  <si>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</si>
  <si>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</si>
  <si>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</si>
  <si>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</si>
  <si>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</si>
  <si>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</si>
  <si>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</si>
  <si>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</si>
  <si>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</si>
  <si>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</si>
  <si>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</si>
  <si>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</si>
  <si>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</si>
  <si>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</si>
  <si>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</si>
  <si>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</si>
  <si>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</si>
  <si>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</si>
  <si>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</si>
  <si>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</si>
  <si>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</si>
  <si>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</si>
  <si>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</si>
  <si>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</si>
  <si>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</si>
  <si>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</si>
  <si>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</si>
  <si>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</si>
  <si>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</si>
  <si>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</si>
  <si>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</si>
  <si>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</si>
  <si>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</si>
  <si>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</si>
  <si>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</si>
  <si>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</si>
  <si>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</si>
  <si>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</si>
  <si>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</si>
  <si>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</si>
  <si>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</si>
  <si>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</si>
  <si>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</si>
  <si>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</si>
  <si>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</si>
  <si>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</si>
  <si>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</si>
  <si>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</si>
  <si>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</si>
  <si>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</si>
  <si>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</si>
  <si>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</si>
  <si>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</si>
  <si>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</si>
  <si>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</si>
  <si>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</si>
  <si>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</si>
  <si>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</si>
  <si>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</si>
  <si>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</si>
  <si>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</si>
  <si>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</si>
  <si>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</si>
  <si>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</si>
  <si>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</si>
  <si>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</si>
  <si>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</si>
  <si>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</si>
  <si>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</si>
  <si>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</si>
  <si>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</si>
  <si>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</si>
  <si>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</si>
  <si>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</si>
  <si>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</si>
  <si>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</si>
  <si>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</si>
  <si>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</si>
  <si>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</si>
  <si>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</si>
  <si>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</si>
  <si>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</si>
  <si>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</si>
  <si>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</si>
  <si>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</si>
  <si>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</si>
  <si>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</si>
  <si>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</si>
  <si>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</si>
  <si>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</si>
  <si>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</si>
  <si>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</si>
  <si>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</si>
  <si>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</si>
  <si>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</si>
  <si>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</si>
  <si>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</si>
  <si>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</si>
  <si>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</si>
  <si>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</si>
  <si>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</si>
  <si>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</si>
  <si>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</si>
  <si>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</si>
  <si>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</si>
  <si>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</si>
  <si>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</si>
  <si>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</si>
  <si>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</si>
  <si>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</si>
  <si>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</si>
  <si>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</si>
  <si>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</si>
  <si>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</si>
  <si>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</si>
  <si>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</si>
  <si>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</si>
  <si>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</si>
  <si>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</si>
  <si>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</si>
  <si>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</si>
  <si>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</si>
  <si>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</si>
  <si>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</si>
  <si>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</si>
  <si>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</si>
  <si>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</si>
  <si>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</si>
  <si>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</si>
  <si>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</si>
  <si>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</si>
  <si>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</si>
  <si>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</si>
  <si>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</si>
  <si>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</si>
  <si>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</si>
  <si>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</si>
  <si>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</si>
  <si>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</si>
  <si>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</si>
  <si>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</si>
  <si>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</si>
  <si>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</si>
  <si>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</si>
  <si>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</si>
  <si>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</si>
  <si>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</si>
  <si>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</si>
  <si>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</si>
  <si>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</si>
  <si>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</si>
  <si>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</si>
  <si>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</si>
  <si>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</si>
  <si>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</si>
  <si>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</si>
  <si>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</si>
  <si>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</si>
  <si>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</si>
  <si>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</si>
  <si>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</si>
  <si>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</si>
  <si>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</si>
  <si>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</si>
  <si>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</si>
  <si>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</si>
  <si>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</si>
  <si>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</si>
  <si>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</si>
  <si>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</si>
  <si>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</si>
  <si>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</si>
  <si>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</si>
  <si>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</si>
  <si>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</si>
  <si>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</si>
  <si>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</si>
  <si>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</si>
  <si>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</si>
  <si>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</si>
  <si>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</si>
  <si>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</si>
  <si>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</si>
  <si>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</si>
  <si>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</si>
  <si>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</si>
  <si>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</si>
  <si>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</si>
  <si>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</si>
  <si>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</si>
  <si>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</si>
  <si>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</si>
  <si>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</si>
  <si>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</si>
  <si>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</si>
  <si>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</si>
  <si>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</si>
  <si>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</si>
  <si>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</si>
  <si>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</si>
  <si>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</si>
  <si>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</si>
  <si>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</si>
  <si>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</si>
  <si>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</si>
  <si>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</si>
  <si>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</si>
  <si>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</si>
  <si>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</si>
  <si>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</si>
  <si>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</si>
  <si>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</si>
  <si>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</si>
  <si>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</si>
  <si>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</si>
  <si>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</si>
  <si>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</si>
  <si>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</si>
  <si>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</si>
  <si>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</si>
  <si>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</si>
  <si>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</si>
  <si>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</si>
  <si>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</si>
  <si>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</si>
  <si>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</si>
  <si>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</si>
  <si>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</si>
  <si>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</si>
  <si>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</si>
  <si>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</si>
  <si>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</si>
  <si>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</si>
  <si>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</si>
  <si>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</si>
  <si>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</si>
  <si>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</si>
  <si>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</si>
  <si>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</si>
  <si>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</si>
  <si>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</si>
  <si>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</si>
  <si>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</si>
  <si>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</si>
  <si>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</si>
  <si>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</si>
  <si>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</si>
  <si>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</si>
  <si>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</si>
  <si>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</si>
  <si>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</si>
  <si>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</si>
  <si>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</si>
  <si>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</si>
  <si>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</si>
  <si>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</si>
  <si>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</si>
  <si>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</si>
  <si>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</si>
  <si>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</si>
  <si>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</si>
  <si>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</si>
  <si>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</si>
  <si>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</si>
  <si>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</si>
  <si>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</si>
  <si>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</si>
  <si>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</si>
  <si>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</si>
  <si>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</si>
  <si>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</si>
  <si>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</si>
  <si>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</si>
  <si>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</si>
  <si>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</si>
  <si>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</si>
  <si>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</si>
  <si>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</si>
  <si>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</si>
  <si>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</si>
  <si>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</si>
  <si>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</si>
  <si>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</si>
  <si>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</si>
  <si>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</si>
  <si>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</si>
  <si>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</si>
  <si>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</si>
  <si>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</si>
  <si>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</si>
  <si>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</si>
  <si>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</si>
  <si>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</si>
  <si>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</si>
  <si>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</si>
  <si>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</si>
  <si>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</si>
  <si>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</si>
  <si>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</si>
  <si>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</si>
  <si>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</si>
  <si>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</si>
  <si>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</si>
  <si>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</si>
  <si>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</si>
  <si>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</si>
  <si>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</si>
  <si>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</si>
  <si>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</si>
  <si>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</si>
  <si>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</si>
  <si>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</si>
  <si>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</si>
  <si>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</si>
  <si>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</si>
  <si>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</si>
  <si>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</si>
  <si>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</si>
  <si>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</si>
  <si>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</si>
  <si>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</si>
  <si>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</si>
  <si>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</si>
  <si>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</si>
  <si>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</si>
  <si>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</si>
  <si>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</si>
  <si>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</si>
  <si>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</si>
  <si>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</si>
  <si>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</si>
  <si>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</si>
  <si>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</si>
  <si>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</si>
  <si>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</si>
  <si>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</si>
  <si>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</si>
  <si>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</si>
  <si>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</si>
  <si>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</si>
  <si>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</si>
  <si>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</si>
  <si>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</si>
  <si>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</si>
  <si>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</si>
  <si>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</si>
  <si>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</si>
  <si>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</si>
  <si>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</si>
  <si>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</si>
  <si>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</si>
  <si>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</si>
  <si>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</si>
  <si>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</si>
  <si>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</si>
  <si>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</si>
  <si>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</si>
  <si>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</si>
  <si>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</si>
  <si>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</si>
  <si>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</si>
  <si>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</si>
  <si>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</si>
  <si>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</si>
  <si>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</si>
  <si>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</si>
  <si>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</si>
  <si>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</si>
  <si>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</si>
  <si>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</si>
  <si>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</si>
  <si>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</si>
  <si>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</si>
  <si>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</si>
  <si>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</si>
  <si>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</si>
  <si>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</si>
  <si>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</si>
  <si>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</si>
  <si>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</si>
  <si>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</si>
  <si>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</si>
  <si>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</si>
  <si>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</si>
  <si>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</si>
  <si>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</si>
  <si>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</si>
  <si>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</si>
  <si>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</si>
  <si>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</si>
  <si>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</si>
  <si>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</si>
  <si>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</si>
  <si>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</si>
  <si>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</si>
  <si>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</si>
  <si>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</si>
  <si>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</si>
  <si>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</si>
  <si>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</si>
  <si>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</si>
  <si>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</si>
  <si>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</si>
  <si>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</si>
  <si>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</si>
  <si>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</si>
  <si>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</si>
  <si>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</si>
  <si>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</si>
  <si>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</si>
  <si>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</si>
  <si>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</si>
  <si>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</si>
  <si>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</si>
  <si>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</si>
  <si>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</si>
  <si>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</si>
  <si>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</si>
  <si>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</si>
  <si>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</si>
  <si>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</si>
  <si>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</si>
  <si>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</si>
  <si>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</si>
  <si>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</si>
  <si>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</si>
  <si>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</si>
  <si>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</si>
  <si>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</si>
  <si>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</si>
  <si>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</si>
  <si>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</si>
  <si>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</si>
  <si>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</si>
  <si>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</si>
  <si>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</si>
  <si>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</si>
  <si>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</si>
  <si>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</si>
  <si>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</si>
  <si>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</si>
  <si>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</si>
  <si>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</si>
  <si>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</si>
  <si>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</si>
  <si>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</si>
  <si>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</si>
  <si>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</si>
  <si>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</si>
  <si>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</si>
  <si>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</si>
  <si>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</si>
  <si>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</si>
  <si>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</si>
  <si>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</si>
  <si>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</si>
  <si>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</si>
  <si>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</si>
  <si>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</si>
  <si>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</si>
  <si>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</si>
  <si>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</si>
  <si>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</si>
  <si>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</si>
  <si>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</si>
  <si>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</si>
  <si>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</si>
  <si>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</si>
  <si>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</si>
  <si>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</si>
  <si>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</si>
  <si>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</si>
  <si>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</si>
  <si>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</si>
  <si>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</si>
  <si>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</si>
  <si>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</si>
  <si>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</si>
  <si>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</si>
  <si>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</si>
  <si>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</si>
  <si>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</si>
  <si>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</si>
  <si>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</si>
  <si>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</si>
  <si>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</si>
  <si>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</si>
  <si>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</si>
  <si>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</si>
  <si>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</si>
  <si>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</si>
  <si>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</si>
  <si>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</si>
  <si>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</si>
  <si>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</si>
  <si>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</si>
  <si>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</si>
  <si>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</si>
  <si>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</si>
  <si>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</si>
  <si>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</si>
  <si>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</si>
  <si>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</si>
  <si>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</si>
  <si>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</si>
  <si>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</si>
  <si>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</si>
  <si>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</si>
  <si>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</si>
  <si>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</si>
  <si>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</si>
  <si>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</si>
  <si>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</si>
  <si>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</si>
  <si>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</si>
  <si>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</si>
  <si>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</si>
  <si>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</si>
  <si>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</si>
  <si>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</si>
  <si>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</si>
  <si>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</si>
  <si>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</si>
  <si>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</si>
  <si>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</si>
  <si>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</si>
  <si>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</si>
  <si>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</si>
  <si>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</si>
  <si>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</si>
  <si>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</si>
  <si>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</si>
  <si>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</si>
  <si>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</si>
  <si>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</si>
  <si>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</si>
  <si>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</si>
  <si>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</si>
  <si>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</si>
  <si>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</si>
  <si>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</si>
  <si>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</si>
  <si>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</si>
  <si>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</si>
  <si>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</si>
  <si>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</si>
  <si>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</si>
  <si>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</si>
  <si>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</si>
  <si>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</si>
  <si>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</si>
  <si>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</si>
  <si>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</si>
  <si>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</si>
  <si>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</si>
  <si>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</si>
  <si>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</si>
  <si>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</si>
  <si>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</si>
  <si>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</si>
  <si>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</si>
  <si>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</si>
  <si>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</si>
  <si>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</si>
  <si>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</si>
  <si>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</si>
  <si>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</si>
  <si>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</si>
  <si>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</si>
  <si>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</si>
  <si>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</si>
  <si>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</si>
  <si>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</si>
  <si>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</si>
  <si>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</si>
  <si>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</si>
  <si>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</si>
  <si>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</si>
  <si>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</si>
  <si>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</si>
  <si>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</si>
  <si>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</si>
  <si>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</si>
  <si>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</si>
  <si>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</si>
  <si>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</si>
  <si>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</si>
  <si>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</si>
  <si>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</si>
  <si>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</si>
  <si>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</si>
  <si>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</si>
  <si>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</si>
  <si>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</si>
  <si>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</si>
  <si>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</si>
  <si>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</si>
  <si>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</si>
  <si>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</si>
  <si>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</si>
  <si>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</si>
  <si>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</si>
  <si>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</si>
  <si>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</si>
  <si>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</si>
  <si>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</si>
  <si>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</si>
  <si>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</si>
  <si>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</si>
  <si>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</si>
  <si>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</si>
  <si>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</si>
  <si>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</si>
  <si>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</si>
  <si>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</si>
  <si>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</si>
  <si>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</si>
  <si>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</si>
  <si>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</si>
  <si>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</si>
  <si>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</si>
  <si>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</si>
  <si>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</si>
  <si>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</si>
  <si>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</si>
  <si>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</si>
  <si>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</si>
  <si>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</si>
  <si>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</si>
  <si>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</si>
  <si>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</si>
  <si>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</si>
  <si>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</si>
  <si>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</si>
  <si>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</si>
  <si>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</si>
  <si>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</si>
  <si>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</si>
  <si>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</si>
  <si>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</si>
  <si>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</si>
  <si>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</si>
  <si>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</si>
  <si>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</si>
  <si>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</si>
  <si>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</si>
  <si>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</si>
  <si>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</si>
  <si>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</si>
  <si>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</si>
  <si>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</si>
  <si>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</si>
  <si>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</si>
  <si>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</si>
  <si>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</si>
  <si>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</si>
  <si>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</si>
  <si>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</si>
  <si>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</si>
  <si>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</si>
  <si>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</si>
  <si>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</si>
  <si>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</si>
  <si>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</si>
  <si>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</si>
  <si>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</si>
  <si>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</si>
  <si>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</si>
  <si>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</si>
  <si>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</si>
  <si>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</si>
  <si>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</si>
  <si>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</si>
  <si>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</si>
  <si>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</si>
  <si>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</si>
  <si>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</si>
  <si>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</si>
  <si>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</si>
  <si>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</si>
  <si>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</si>
  <si>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</si>
  <si>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</si>
  <si>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</si>
  <si>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</si>
  <si>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</si>
  <si>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</si>
  <si>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</si>
  <si>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</si>
  <si>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</si>
  <si>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</si>
  <si>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</si>
  <si>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</si>
  <si>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</si>
  <si>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</si>
  <si>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</si>
  <si>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</si>
  <si>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</si>
  <si>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</si>
  <si>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</si>
  <si>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</si>
  <si>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</si>
  <si>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</si>
  <si>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</si>
  <si>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</si>
  <si>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</si>
  <si>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</si>
  <si>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</si>
  <si>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</si>
  <si>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</si>
  <si>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</si>
  <si>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</si>
  <si>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</si>
  <si>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</si>
  <si>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</si>
  <si>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</si>
  <si>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</si>
  <si>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</si>
  <si>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</si>
  <si>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</si>
  <si>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</si>
  <si>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</si>
  <si>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</si>
  <si>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</si>
  <si>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</si>
  <si>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</si>
  <si>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</si>
  <si>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</si>
  <si>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</si>
  <si>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</si>
  <si>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</si>
  <si>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</si>
  <si>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</si>
  <si>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</si>
  <si>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</si>
  <si>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</si>
  <si>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</si>
  <si>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</si>
  <si>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</si>
  <si>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</si>
  <si>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</si>
  <si>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</si>
  <si>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</si>
  <si>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</si>
  <si>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</si>
  <si>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</si>
  <si>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</si>
  <si>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</si>
  <si>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</si>
  <si>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</si>
  <si>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</si>
  <si>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</si>
  <si>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</si>
  <si>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</si>
  <si>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</si>
  <si>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</si>
  <si>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</si>
  <si>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</si>
  <si>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</si>
  <si>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</si>
  <si>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</si>
  <si>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</si>
  <si>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</si>
  <si>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</si>
  <si>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</si>
  <si>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</si>
  <si>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</si>
  <si>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</si>
  <si>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</si>
  <si>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</si>
  <si>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</si>
  <si>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</si>
  <si>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</si>
  <si>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</si>
  <si>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</si>
  <si>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</si>
  <si>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</si>
  <si>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</si>
  <si>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</si>
  <si>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</si>
  <si>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</si>
  <si>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</si>
  <si>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</si>
  <si>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</si>
  <si>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</si>
  <si>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</si>
  <si>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</si>
  <si>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</si>
  <si>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</si>
  <si>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</si>
  <si>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</si>
  <si>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</si>
  <si>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</si>
  <si>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</si>
  <si>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</si>
  <si>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</si>
  <si>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</si>
  <si>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</si>
  <si>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</si>
  <si>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</si>
  <si>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</si>
  <si>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</si>
  <si>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</si>
  <si>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</si>
  <si>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</si>
  <si>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</si>
  <si>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</si>
  <si>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</si>
  <si>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</si>
  <si>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</si>
  <si>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</si>
  <si>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</si>
  <si>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</si>
  <si>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</si>
  <si>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</si>
  <si>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</si>
  <si>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</si>
  <si>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</si>
  <si>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</si>
  <si>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</si>
  <si>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</si>
  <si>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</si>
  <si>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</si>
  <si>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</si>
  <si>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</si>
  <si>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</si>
  <si>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</si>
  <si>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</si>
  <si>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</si>
  <si>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</si>
  <si>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</si>
  <si>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</si>
  <si>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</si>
  <si>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</si>
  <si>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</si>
  <si>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</si>
  <si>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</si>
  <si>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</si>
  <si>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</si>
  <si>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</si>
  <si>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</si>
  <si>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</si>
  <si>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</si>
  <si>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</si>
  <si>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</si>
  <si>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</si>
  <si>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</si>
  <si>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</si>
  <si>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</si>
  <si>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</si>
  <si>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</si>
  <si>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</si>
  <si>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</si>
  <si>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</si>
  <si>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</si>
  <si>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</si>
  <si>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</si>
  <si>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</si>
  <si>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</si>
  <si>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</si>
  <si>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</si>
  <si>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</si>
  <si>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</si>
  <si>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</si>
  <si>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</si>
  <si>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</si>
  <si>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</si>
  <si>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</si>
  <si>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</si>
  <si>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</si>
  <si>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</si>
  <si>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</si>
  <si>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</si>
  <si>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</si>
  <si>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</si>
  <si>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</si>
  <si>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</si>
  <si>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</si>
  <si>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</si>
  <si>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</si>
  <si>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</si>
  <si>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</si>
  <si>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</si>
  <si>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</si>
  <si>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</si>
  <si>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</si>
  <si>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</si>
  <si>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</si>
  <si>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</si>
  <si>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</si>
  <si>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</si>
  <si>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</si>
  <si>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</si>
  <si>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</si>
  <si>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</si>
  <si>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</si>
  <si>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</si>
  <si>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</si>
  <si>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</si>
  <si>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</si>
  <si>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</si>
  <si>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</si>
  <si>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</si>
  <si>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</si>
  <si>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</si>
  <si>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</si>
  <si>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</si>
  <si>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</si>
  <si>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</si>
  <si>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</si>
  <si>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</si>
  <si>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</si>
  <si>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</si>
  <si>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</si>
  <si>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</si>
  <si>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</si>
  <si>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</si>
  <si>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</si>
  <si>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</si>
  <si>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</si>
  <si>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</si>
  <si>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</si>
  <si>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</si>
  <si>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</si>
  <si>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</si>
  <si>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</si>
  <si>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</si>
  <si>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</si>
  <si>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</si>
  <si>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</si>
  <si>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</si>
  <si>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</si>
  <si>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</si>
  <si>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</si>
  <si>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</si>
  <si>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</si>
  <si>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</si>
  <si>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</si>
  <si>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</si>
  <si>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</si>
  <si>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</si>
  <si>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</si>
  <si>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</si>
  <si>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</si>
  <si>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</si>
  <si>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</si>
  <si>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</si>
  <si>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</si>
  <si>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</si>
  <si>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</si>
  <si>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</si>
  <si>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</si>
  <si>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</si>
  <si>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</si>
  <si>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</si>
  <si>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</si>
  <si>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</si>
  <si>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</si>
  <si>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</si>
  <si>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</si>
  <si>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</si>
  <si>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</si>
  <si>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</si>
  <si>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</si>
  <si>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</si>
  <si>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</si>
  <si>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</si>
  <si>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</si>
  <si>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</si>
  <si>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</si>
  <si>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</si>
  <si>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</si>
  <si>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</si>
  <si>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</si>
  <si>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</si>
  <si>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</si>
  <si>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</si>
  <si>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</si>
  <si>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</si>
  <si>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</si>
  <si>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</si>
  <si>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</si>
  <si>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</si>
  <si>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</si>
  <si>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</si>
  <si>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</si>
  <si>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</si>
  <si>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</si>
  <si>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</si>
  <si>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</si>
  <si>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</si>
  <si>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</si>
  <si>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</si>
  <si>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</si>
  <si>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</si>
  <si>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</si>
  <si>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</si>
  <si>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</si>
  <si>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</si>
  <si>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</si>
  <si>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</si>
  <si>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</si>
  <si>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</si>
  <si>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</si>
  <si>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</si>
  <si>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</si>
  <si>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</si>
  <si>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</si>
  <si>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</si>
  <si>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</si>
  <si>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</si>
  <si>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</si>
  <si>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</si>
  <si>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</si>
  <si>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</si>
  <si>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</si>
  <si>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</si>
  <si>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</si>
  <si>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</si>
  <si>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</si>
  <si>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</si>
  <si>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</si>
  <si>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</si>
  <si>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</si>
  <si>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</si>
  <si>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</si>
  <si>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</si>
  <si>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</si>
  <si>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</si>
  <si>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</si>
  <si>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</si>
  <si>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</si>
  <si>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</si>
  <si>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</si>
  <si>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</si>
  <si>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</si>
  <si>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</si>
  <si>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</si>
  <si>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</si>
  <si>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</si>
  <si>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</si>
  <si>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</si>
  <si>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</si>
  <si>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</si>
  <si>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</si>
  <si>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</si>
  <si>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</si>
  <si>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</si>
  <si>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</si>
  <si>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</si>
  <si>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</si>
  <si>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</si>
  <si>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</si>
  <si>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</si>
  <si>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</si>
  <si>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</si>
  <si>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</si>
  <si>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</si>
  <si>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</si>
  <si>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</si>
  <si>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</si>
  <si>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</si>
  <si>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</si>
  <si>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</si>
  <si>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</si>
  <si>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</si>
  <si>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</si>
  <si>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</si>
  <si>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</si>
  <si>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</si>
  <si>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</si>
  <si>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</si>
  <si>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</si>
  <si>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</si>
  <si>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</si>
  <si>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</si>
  <si>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</si>
  <si>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</si>
  <si>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</si>
  <si>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</si>
  <si>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</si>
  <si>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</si>
  <si>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</si>
  <si>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</si>
  <si>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</si>
  <si>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</si>
  <si>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</si>
  <si>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</si>
  <si>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</si>
  <si>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</si>
  <si>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</si>
  <si>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</si>
  <si>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</si>
  <si>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</si>
  <si>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</si>
  <si>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</si>
  <si>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</si>
  <si>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</si>
  <si>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</si>
  <si>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</si>
  <si>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</si>
  <si>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</si>
  <si>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</si>
  <si>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</si>
  <si>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</si>
  <si>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</si>
  <si>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</si>
  <si>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</si>
  <si>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</si>
  <si>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</si>
  <si>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</si>
  <si>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</si>
  <si>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</si>
  <si>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</si>
  <si>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</si>
  <si>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</si>
  <si>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</si>
  <si>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</si>
  <si>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</si>
  <si>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</si>
  <si>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</si>
  <si>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</si>
  <si>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</si>
  <si>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</si>
  <si>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</si>
  <si>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</si>
  <si>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</si>
  <si>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</si>
  <si>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</si>
  <si>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</si>
  <si>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</si>
  <si>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</si>
  <si>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</si>
  <si>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</si>
  <si>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</si>
  <si>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</si>
  <si>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</si>
  <si>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</si>
  <si>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</si>
  <si>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</si>
  <si>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</si>
  <si>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</si>
  <si>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</si>
  <si>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</si>
  <si>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</si>
  <si>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</si>
  <si>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</si>
  <si>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</si>
  <si>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</si>
  <si>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</si>
  <si>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</si>
  <si>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</si>
  <si>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</si>
  <si>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</si>
  <si>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</si>
  <si>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</si>
  <si>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</si>
  <si>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</si>
  <si>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</si>
  <si>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</si>
  <si>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</si>
  <si>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</si>
  <si>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</si>
  <si>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</si>
  <si>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</si>
  <si>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</si>
  <si>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</si>
  <si>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</si>
  <si>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</si>
  <si>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</si>
  <si>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</si>
  <si>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</si>
  <si>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</si>
  <si>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</si>
  <si>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</si>
  <si>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</si>
  <si>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</si>
  <si>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</si>
  <si>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</si>
  <si>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</si>
  <si>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</si>
  <si>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</si>
  <si>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</si>
  <si>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</si>
  <si>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</si>
  <si>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</si>
  <si>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</si>
  <si>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</si>
  <si>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</si>
  <si>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</si>
  <si>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</si>
  <si>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</si>
  <si>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</si>
  <si>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</si>
  <si>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</si>
  <si>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</si>
  <si>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</si>
  <si>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</si>
  <si>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</si>
  <si>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</si>
  <si>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</si>
  <si>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</si>
  <si>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</si>
  <si>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</si>
  <si>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</si>
  <si>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</si>
  <si>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</si>
  <si>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</si>
  <si>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</si>
  <si>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</si>
  <si>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</si>
  <si>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</si>
  <si>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</si>
  <si>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</si>
  <si>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</si>
  <si>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</si>
  <si>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</si>
  <si>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</si>
  <si>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</si>
  <si>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</si>
  <si>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</si>
  <si>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</si>
  <si>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</si>
  <si>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</si>
  <si>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</si>
  <si>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</si>
  <si>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</si>
  <si>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</si>
  <si>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</si>
  <si>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</si>
  <si>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</si>
  <si>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</si>
  <si>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</si>
  <si>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</si>
  <si>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</si>
  <si>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</si>
  <si>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</si>
  <si>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</si>
  <si>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</si>
  <si>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</si>
  <si>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</si>
  <si>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</si>
  <si>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</si>
  <si>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</si>
  <si>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</si>
  <si>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</si>
  <si>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</si>
  <si>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</si>
  <si>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</si>
  <si>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</si>
  <si>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</si>
  <si>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</si>
  <si>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</si>
  <si>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</si>
  <si>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</si>
  <si>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</si>
  <si>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</si>
  <si>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</si>
  <si>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</si>
  <si>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</si>
  <si>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</si>
  <si>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</si>
  <si>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</si>
  <si>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</si>
  <si>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</si>
  <si>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</si>
  <si>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</si>
  <si>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</si>
  <si>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</si>
  <si>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</si>
  <si>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</si>
  <si>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</si>
  <si>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</si>
  <si>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</si>
  <si>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</si>
  <si>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</si>
  <si>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</si>
  <si>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</si>
  <si>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</si>
  <si>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</si>
  <si>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</si>
  <si>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</si>
  <si>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</si>
  <si>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</si>
  <si>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</si>
  <si>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</si>
  <si>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</si>
  <si>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</si>
  <si>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</si>
  <si>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</si>
  <si>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</si>
  <si>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</si>
  <si>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</si>
  <si>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</si>
  <si>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</si>
  <si>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</si>
  <si>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</si>
  <si>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</si>
  <si>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</si>
  <si>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</si>
  <si>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</si>
  <si>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</si>
  <si>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</si>
  <si>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</si>
  <si>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</si>
  <si>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</si>
  <si>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</si>
  <si>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</si>
  <si>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</si>
  <si>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</si>
  <si>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</si>
  <si>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</si>
  <si>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</si>
  <si>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</si>
  <si>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</si>
  <si>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</si>
  <si>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</si>
  <si>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</si>
  <si>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</si>
  <si>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</si>
  <si>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</si>
  <si>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</si>
  <si>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</si>
  <si>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</si>
  <si>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</si>
  <si>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</si>
  <si>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</si>
  <si>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</si>
  <si>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</si>
  <si>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</si>
  <si>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</si>
  <si>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</si>
  <si>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</si>
  <si>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</si>
  <si>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</si>
  <si>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</si>
  <si>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</si>
  <si>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</si>
  <si>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</si>
  <si>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</si>
  <si>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</si>
  <si>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</si>
  <si>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</si>
  <si>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</si>
  <si>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</si>
  <si>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</si>
  <si>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</si>
  <si>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</si>
  <si>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</si>
  <si>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</si>
  <si>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</si>
  <si>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</si>
  <si>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</si>
  <si>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</si>
  <si>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</si>
  <si>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</si>
  <si>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</si>
  <si>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</si>
  <si>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</si>
  <si>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</si>
  <si>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</si>
  <si>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</si>
  <si>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</si>
  <si>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</si>
  <si>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</si>
  <si>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</si>
  <si>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</si>
  <si>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</si>
  <si>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</si>
  <si>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</si>
  <si>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</si>
  <si>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</si>
  <si>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</si>
  <si>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</si>
  <si>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</si>
  <si>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</si>
  <si>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</si>
  <si>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</si>
  <si>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</si>
  <si>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</si>
  <si>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</si>
  <si>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</si>
  <si>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</si>
  <si>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</si>
  <si>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</si>
  <si>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</si>
  <si>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</si>
  <si>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</si>
  <si>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</si>
  <si>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</si>
  <si>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</si>
  <si>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</si>
  <si>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</si>
  <si>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</si>
  <si>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</si>
  <si>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</si>
  <si>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</si>
  <si>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</si>
  <si>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</si>
  <si>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</si>
  <si>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</si>
  <si>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</si>
  <si>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</si>
  <si>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</si>
  <si>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</si>
  <si>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</si>
  <si>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</si>
  <si>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</si>
  <si>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</si>
  <si>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</si>
  <si>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</si>
  <si>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</si>
  <si>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</si>
  <si>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</si>
  <si>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</si>
  <si>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</si>
  <si>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</si>
  <si>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</si>
  <si>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</si>
  <si>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</si>
  <si>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</si>
  <si>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</si>
  <si>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</si>
  <si>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</si>
  <si>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</si>
  <si>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</si>
  <si>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</si>
  <si>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</si>
  <si>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</si>
  <si>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</si>
  <si>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</si>
  <si>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</si>
  <si>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</si>
  <si>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</si>
  <si>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</si>
  <si>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</si>
  <si>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</si>
  <si>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</si>
  <si>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</si>
  <si>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</si>
  <si>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</si>
  <si>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</si>
  <si>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</si>
  <si>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</si>
  <si>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</si>
  <si>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</si>
  <si>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</si>
  <si>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</si>
  <si>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</si>
  <si>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</si>
  <si>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</si>
  <si>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</si>
  <si>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</si>
  <si>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</si>
  <si>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</si>
  <si>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</si>
  <si>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</si>
  <si>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</si>
  <si>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</si>
  <si>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</si>
  <si>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</si>
  <si>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</si>
  <si>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</si>
  <si>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</si>
  <si>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</si>
  <si>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</si>
  <si>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</si>
  <si>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</si>
  <si>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</si>
  <si>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</si>
  <si>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</si>
  <si>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</si>
  <si>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</si>
  <si>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</si>
  <si>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</si>
  <si>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</si>
  <si>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</si>
  <si>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</si>
  <si>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</si>
  <si>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</si>
  <si>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</si>
  <si>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</si>
  <si>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</si>
  <si>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</si>
  <si>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</si>
  <si>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</si>
  <si>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</si>
  <si>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</si>
  <si>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</si>
  <si>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</si>
  <si>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</si>
  <si>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</si>
  <si>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</si>
  <si>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</si>
  <si>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</si>
  <si>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</si>
  <si>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</si>
  <si>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</si>
  <si>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</si>
  <si>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</si>
  <si>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</si>
  <si>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</si>
  <si>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</si>
  <si>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</si>
  <si>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</si>
  <si>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</si>
  <si>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</si>
  <si>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</si>
  <si>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</si>
  <si>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</si>
  <si>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</si>
  <si>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</si>
  <si>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</si>
  <si>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</si>
  <si>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</si>
  <si>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</si>
  <si>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</si>
  <si>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</si>
  <si>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</si>
  <si>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</si>
  <si>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</si>
  <si>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</si>
  <si>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</si>
  <si>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</si>
  <si>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</si>
  <si>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</si>
  <si>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</si>
  <si>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</si>
  <si>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</si>
  <si>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</si>
  <si>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</si>
  <si>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</si>
  <si>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</si>
  <si>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</si>
  <si>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</si>
  <si>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</si>
  <si>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</si>
  <si>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</si>
  <si>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</si>
  <si>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</si>
  <si>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</si>
  <si>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</si>
  <si>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</si>
  <si>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</si>
  <si>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</si>
  <si>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</si>
  <si>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</si>
  <si>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</si>
  <si>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</si>
  <si>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</si>
  <si>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</si>
  <si>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</si>
  <si>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</si>
  <si>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</si>
  <si>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</si>
  <si>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</si>
  <si>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</si>
  <si>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</si>
  <si>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</si>
  <si>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</si>
  <si>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</si>
  <si>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</si>
  <si>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</si>
  <si>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</si>
  <si>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</si>
  <si>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</si>
  <si>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</si>
  <si>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</si>
  <si>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</si>
  <si>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</si>
  <si>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</si>
  <si>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</si>
  <si>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</si>
  <si>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</si>
  <si>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</si>
  <si>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</si>
  <si>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</si>
  <si>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</si>
  <si>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</si>
  <si>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</si>
  <si>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</si>
  <si>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</si>
  <si>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</si>
  <si>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</si>
  <si>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</si>
  <si>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</si>
  <si>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</si>
  <si>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</si>
  <si>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</si>
  <si>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</si>
  <si>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</si>
  <si>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</si>
  <si>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</si>
  <si>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</si>
  <si>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</si>
  <si>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</si>
  <si>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</si>
  <si>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</si>
  <si>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</si>
  <si>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</si>
  <si>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</si>
  <si>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</si>
  <si>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</si>
  <si>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</si>
  <si>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</si>
  <si>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</si>
  <si>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</si>
  <si>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</si>
  <si>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</si>
  <si>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</si>
  <si>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</si>
  <si>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</si>
  <si>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</si>
  <si>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</si>
  <si>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</si>
  <si>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</si>
  <si>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</si>
  <si>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</si>
  <si>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</si>
  <si>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</si>
  <si>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</si>
  <si>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</si>
  <si>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</si>
  <si>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</si>
  <si>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</si>
  <si>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</si>
  <si>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</si>
  <si>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</si>
  <si>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</si>
  <si>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</si>
  <si>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</si>
  <si>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</si>
  <si>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</si>
  <si>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</si>
  <si>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</si>
  <si>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</si>
  <si>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</si>
  <si>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</si>
  <si>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</si>
  <si>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</si>
  <si>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</si>
  <si>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</si>
  <si>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</si>
  <si>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</si>
  <si>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</si>
  <si>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</si>
  <si>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</si>
  <si>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</si>
  <si>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</si>
  <si>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</si>
  <si>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</si>
  <si>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</si>
  <si>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</si>
  <si>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</si>
  <si>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</si>
  <si>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</si>
  <si>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</si>
  <si>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</si>
  <si>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</si>
  <si>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</si>
  <si>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</si>
  <si>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</si>
  <si>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</si>
  <si>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</si>
  <si>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</si>
  <si>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</si>
  <si>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</si>
  <si>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</si>
  <si>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</si>
  <si>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</si>
  <si>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</si>
  <si>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</si>
  <si>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</si>
  <si>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</si>
  <si>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</si>
  <si>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</si>
  <si>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</si>
  <si>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</si>
  <si>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</si>
  <si>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</si>
  <si>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</si>
  <si>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</si>
  <si>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</si>
  <si>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</si>
  <si>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</si>
  <si>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</si>
  <si>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</si>
  <si>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</si>
  <si>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</si>
  <si>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</si>
  <si>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</si>
  <si>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</si>
  <si>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</si>
  <si>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</si>
  <si>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</si>
  <si>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</si>
  <si>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</si>
  <si>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</si>
  <si>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</si>
  <si>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</si>
  <si>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</si>
  <si>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</si>
  <si>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</si>
  <si>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</si>
  <si>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</si>
  <si>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</si>
  <si>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</si>
  <si>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</si>
  <si>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</si>
  <si>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</si>
  <si>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</si>
  <si>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</si>
  <si>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</si>
  <si>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</si>
  <si>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</si>
  <si>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</si>
  <si>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</si>
  <si>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</si>
  <si>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</si>
  <si>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</si>
  <si>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</si>
  <si>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</si>
  <si>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</si>
  <si>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</si>
  <si>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</si>
  <si>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</si>
  <si>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</si>
  <si>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</si>
  <si>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</si>
  <si>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</si>
  <si>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</si>
  <si>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</si>
  <si>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</si>
  <si>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</si>
  <si>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</si>
  <si>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</si>
  <si>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</si>
  <si>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</si>
  <si>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</si>
  <si>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</si>
  <si>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</si>
  <si>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</si>
  <si>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</si>
  <si>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</si>
  <si>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</si>
  <si>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</si>
  <si>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</si>
  <si>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</si>
  <si>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</si>
  <si>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</si>
  <si>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</si>
  <si>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</si>
  <si>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</si>
  <si>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</si>
  <si>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</si>
  <si>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</si>
  <si>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</si>
  <si>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</si>
  <si>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</si>
  <si>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</si>
  <si>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</si>
  <si>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</si>
  <si>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</si>
  <si>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</si>
  <si>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</si>
  <si>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</si>
  <si>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</si>
  <si>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</si>
  <si>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</si>
  <si>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</si>
  <si>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</si>
  <si>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</si>
  <si>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</si>
  <si>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</si>
  <si>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</si>
  <si>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</si>
  <si>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</si>
  <si>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</si>
  <si>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</si>
  <si>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</si>
  <si>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</si>
  <si>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</si>
  <si>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</si>
  <si>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</si>
  <si>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</si>
  <si>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</si>
  <si>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</si>
  <si>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</si>
  <si>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</si>
  <si>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</si>
  <si>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</si>
  <si>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</si>
  <si>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</si>
  <si>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</si>
  <si>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</si>
  <si>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</si>
  <si>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</si>
  <si>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</si>
  <si>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</si>
  <si>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</si>
  <si>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</si>
  <si>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</si>
  <si>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</si>
  <si>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</si>
  <si>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</si>
  <si>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</si>
  <si>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</si>
  <si>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</si>
  <si>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</si>
  <si>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</si>
  <si>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</si>
  <si>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</si>
  <si>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</si>
  <si>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</si>
  <si>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</si>
  <si>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</si>
  <si>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</si>
  <si>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</si>
  <si>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</si>
  <si>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</si>
  <si>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</si>
  <si>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</si>
  <si>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</si>
  <si>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</si>
  <si>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</si>
  <si>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</si>
  <si>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</si>
  <si>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</si>
  <si>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</si>
  <si>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</si>
  <si>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</si>
  <si>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</si>
  <si>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</si>
  <si>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</si>
  <si>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</si>
  <si>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</si>
  <si>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</si>
  <si>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</si>
  <si>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</si>
  <si>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</si>
  <si>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</si>
  <si>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</si>
  <si>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</si>
  <si>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</si>
  <si>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</si>
  <si>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</si>
  <si>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</si>
  <si>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</si>
  <si>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</si>
  <si>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</si>
  <si>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</si>
  <si>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</si>
  <si>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</si>
  <si>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</si>
  <si>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</si>
  <si>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</si>
  <si>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</si>
  <si>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</si>
  <si>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</si>
  <si>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</si>
  <si>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</si>
  <si>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</si>
  <si>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</si>
  <si>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</si>
  <si>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</si>
  <si>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</si>
  <si>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</si>
  <si>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</si>
  <si>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</si>
  <si>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</si>
  <si>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</si>
  <si>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</si>
  <si>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</si>
  <si>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</si>
  <si>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</si>
  <si>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</si>
  <si>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</si>
  <si>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</si>
  <si>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</si>
  <si>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</si>
  <si>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</si>
  <si>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</si>
  <si>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</si>
  <si>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</si>
  <si>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</si>
  <si>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</si>
  <si>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</si>
  <si>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</si>
  <si>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</si>
  <si>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</si>
  <si>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</si>
  <si>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</si>
  <si>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</si>
  <si>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</si>
  <si>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</si>
  <si>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</si>
  <si>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</si>
  <si>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</si>
  <si>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</si>
  <si>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</si>
  <si>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</si>
  <si>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</si>
  <si>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</si>
  <si>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</si>
  <si>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</si>
  <si>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</si>
  <si>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</si>
  <si>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</si>
  <si>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</si>
  <si>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</si>
  <si>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</si>
  <si>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</si>
  <si>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</si>
  <si>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</si>
  <si>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</si>
  <si>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</si>
  <si>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</si>
  <si>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</si>
  <si>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</si>
  <si>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</si>
  <si>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</si>
  <si>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</si>
  <si>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</si>
  <si>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</si>
  <si>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</si>
  <si>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</si>
  <si>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</si>
  <si>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</si>
  <si>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</si>
  <si>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</si>
  <si>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</si>
  <si>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</si>
  <si>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</si>
  <si>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</si>
  <si>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</si>
  <si>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</si>
  <si>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</si>
  <si>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</si>
  <si>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</si>
  <si>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</si>
  <si>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</si>
  <si>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</si>
  <si>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</si>
  <si>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</si>
  <si>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</si>
  <si>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</si>
  <si>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</si>
  <si>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</si>
  <si>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</si>
  <si>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</si>
  <si>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</si>
  <si>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</si>
  <si>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</si>
  <si>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</si>
  <si>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</si>
  <si>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</si>
  <si>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</si>
  <si>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</si>
  <si>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</si>
  <si>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</si>
  <si>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</si>
  <si>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</si>
  <si>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</si>
  <si>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</si>
  <si>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</si>
  <si>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</si>
  <si>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</si>
  <si>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</si>
  <si>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</si>
  <si>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</si>
  <si>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</si>
  <si>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</si>
  <si>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</si>
  <si>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</si>
  <si>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</si>
  <si>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</si>
  <si>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</si>
  <si>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</si>
  <si>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</si>
  <si>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</si>
  <si>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</si>
  <si>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</si>
  <si>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</si>
  <si>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</si>
  <si>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</si>
  <si>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</si>
  <si>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</si>
  <si>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</si>
  <si>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</si>
  <si>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</si>
  <si>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</si>
  <si>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</si>
  <si>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</si>
  <si>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</si>
  <si>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</si>
  <si>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</si>
  <si>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</si>
  <si>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</si>
  <si>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</si>
  <si>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</si>
  <si>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</si>
  <si>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</si>
  <si>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</si>
  <si>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</si>
  <si>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</si>
  <si>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</si>
  <si>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</si>
  <si>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</si>
  <si>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</si>
  <si>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</si>
  <si>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</si>
  <si>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</si>
  <si>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</si>
  <si>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</si>
  <si>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</si>
  <si>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</si>
  <si>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</si>
  <si>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</si>
  <si>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</si>
  <si>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</si>
  <si>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</si>
  <si>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</si>
  <si>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</si>
  <si>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</si>
  <si>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</si>
  <si>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</si>
  <si>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</si>
  <si>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</si>
  <si>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</si>
  <si>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</si>
  <si>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</si>
  <si>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</si>
  <si>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</si>
  <si>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</si>
  <si>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</si>
  <si>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</si>
  <si>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</si>
  <si>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</si>
  <si>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</si>
  <si>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</si>
  <si>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</si>
  <si>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</si>
  <si>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</si>
  <si>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</si>
  <si>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</si>
  <si>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</si>
  <si>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</si>
  <si>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</si>
  <si>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</si>
  <si>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</si>
  <si>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</si>
  <si>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</si>
  <si>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</si>
  <si>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</si>
  <si>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</si>
  <si>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</si>
  <si>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</si>
  <si>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</si>
  <si>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</si>
  <si>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</si>
  <si>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</si>
  <si>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</si>
  <si>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</si>
  <si>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</si>
  <si>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</si>
  <si>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</si>
  <si>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</si>
  <si>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</si>
  <si>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</si>
  <si>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</si>
  <si>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</si>
  <si>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</si>
  <si>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</si>
  <si>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</si>
  <si>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</si>
  <si>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</si>
  <si>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</si>
  <si>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</si>
  <si>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</si>
  <si>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</si>
  <si>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</si>
  <si>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</si>
  <si>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</si>
  <si>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</si>
  <si>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</si>
  <si>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</si>
  <si>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</si>
  <si>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</si>
  <si>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</si>
  <si>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</si>
  <si>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</si>
  <si>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</si>
  <si>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</si>
  <si>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</si>
  <si>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</si>
  <si>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</si>
  <si>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</si>
  <si>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</si>
  <si>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</si>
  <si>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</si>
  <si>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</si>
  <si>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</si>
  <si>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</si>
  <si>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</si>
  <si>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</si>
  <si>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</si>
  <si>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</si>
  <si>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</si>
  <si>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</si>
  <si>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</si>
  <si>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</si>
  <si>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</si>
  <si>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</si>
  <si>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</si>
  <si>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</si>
  <si>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</si>
  <si>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</si>
  <si>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</si>
  <si>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</si>
  <si>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</si>
  <si>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</si>
  <si>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</si>
  <si>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</si>
  <si>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</si>
  <si>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</si>
  <si>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</si>
  <si>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</si>
  <si>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</si>
  <si>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</si>
  <si>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</si>
  <si>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</si>
  <si>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</si>
  <si>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</si>
  <si>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</si>
  <si>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</si>
  <si>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</si>
  <si>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</si>
  <si>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</si>
  <si>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</si>
  <si>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</si>
  <si>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</si>
  <si>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</si>
  <si>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</si>
  <si>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</si>
  <si>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</si>
  <si>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</si>
  <si>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</si>
  <si>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</si>
  <si>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</si>
  <si>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</si>
  <si>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</si>
  <si>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</si>
  <si>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</si>
  <si>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</si>
  <si>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</si>
  <si>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</si>
  <si>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</si>
  <si>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</si>
  <si>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</si>
  <si>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</si>
  <si>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</si>
  <si>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</si>
  <si>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</si>
  <si>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</si>
  <si>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</si>
  <si>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</si>
  <si>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</si>
  <si>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</si>
  <si>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</si>
  <si>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</si>
  <si>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</si>
  <si>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</si>
  <si>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</si>
  <si>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</si>
  <si>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</si>
  <si>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</si>
  <si>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</si>
  <si>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</si>
  <si>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</si>
  <si>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</si>
  <si>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</si>
  <si>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</si>
  <si>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</si>
  <si>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</si>
  <si>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</si>
  <si>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</si>
  <si>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</si>
  <si>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</si>
  <si>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</si>
  <si>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</si>
  <si>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</si>
  <si>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</si>
  <si>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</si>
  <si>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</si>
  <si>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</si>
  <si>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</si>
  <si>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</si>
  <si>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</si>
  <si>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</si>
  <si>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</si>
  <si>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</si>
  <si>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</si>
  <si>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</si>
  <si>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</si>
  <si>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</si>
  <si>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</si>
  <si>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</si>
  <si>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</si>
  <si>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</si>
  <si>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</si>
  <si>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</si>
  <si>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</si>
  <si>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</si>
  <si>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</si>
  <si>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</si>
  <si>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</si>
  <si>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</si>
  <si>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</si>
  <si>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</si>
  <si>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</si>
  <si>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</si>
  <si>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</si>
  <si>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</si>
  <si>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</si>
  <si>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</si>
  <si>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</si>
  <si>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</si>
  <si>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</si>
  <si>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</si>
  <si>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</si>
  <si>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</si>
  <si>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</si>
  <si>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</si>
  <si>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</si>
  <si>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</si>
  <si>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</si>
  <si>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</si>
  <si>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</si>
  <si>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</si>
  <si>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</si>
  <si>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</si>
  <si>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</si>
  <si>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</si>
  <si>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</si>
  <si>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</si>
  <si>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</si>
  <si>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</si>
  <si>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</si>
  <si>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</si>
  <si>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</si>
  <si>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</si>
  <si>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</si>
  <si>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</si>
  <si>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</si>
  <si>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</si>
  <si>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</si>
  <si>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</si>
  <si>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</si>
  <si>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</si>
  <si>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</si>
  <si>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</si>
  <si>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</si>
  <si>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</si>
  <si>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</si>
  <si>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</si>
  <si>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</si>
  <si>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</si>
  <si>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</si>
  <si>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</si>
  <si>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</si>
  <si>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</si>
  <si>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</si>
  <si>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</si>
  <si>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</si>
  <si>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</si>
  <si>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</si>
  <si>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</si>
  <si>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</si>
  <si>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</si>
  <si>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</si>
  <si>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</si>
  <si>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</si>
  <si>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</si>
  <si>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</si>
  <si>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</si>
  <si>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</si>
  <si>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</si>
  <si>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</si>
  <si>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</si>
  <si>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</si>
  <si>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</si>
  <si>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</si>
  <si>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</si>
  <si>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</si>
  <si>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</si>
  <si>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</si>
  <si>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</si>
  <si>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</si>
  <si>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</si>
  <si>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</si>
  <si>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</si>
  <si>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</si>
  <si>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</si>
  <si>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</si>
  <si>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</si>
  <si>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</si>
  <si>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</si>
  <si>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</si>
  <si>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</si>
  <si>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</si>
  <si>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</si>
  <si>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</si>
  <si>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</si>
  <si>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</si>
  <si>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</si>
  <si>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</si>
  <si>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</si>
  <si>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</si>
  <si>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</si>
  <si>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</si>
  <si>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</si>
  <si>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</si>
  <si>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</si>
  <si>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</si>
  <si>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</si>
  <si>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</si>
  <si>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</si>
  <si>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</si>
  <si>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</si>
  <si>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</si>
  <si>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</si>
  <si>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</si>
  <si>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</si>
  <si>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</si>
  <si>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</si>
  <si>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</si>
  <si>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</si>
  <si>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</si>
  <si>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</si>
  <si>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</si>
  <si>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</si>
  <si>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</si>
  <si>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</si>
  <si>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</si>
  <si>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</si>
  <si>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</si>
  <si>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</si>
  <si>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</si>
  <si>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</si>
  <si>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</si>
  <si>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</si>
  <si>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</si>
  <si>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</si>
  <si>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</si>
  <si>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</si>
  <si>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</si>
  <si>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</si>
  <si>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</si>
  <si>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</si>
  <si>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</si>
  <si>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</si>
  <si>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</si>
  <si>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</si>
  <si>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</si>
  <si>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</si>
  <si>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</si>
  <si>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</si>
  <si>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</si>
  <si>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</si>
  <si>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</si>
  <si>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</si>
  <si>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</si>
  <si>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</si>
  <si>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</si>
  <si>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</si>
  <si>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</si>
  <si>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</si>
  <si>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</si>
  <si>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</si>
  <si>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</si>
  <si>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</si>
  <si>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</si>
  <si>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</si>
  <si>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</si>
  <si>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</si>
  <si>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</si>
  <si>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</si>
  <si>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</si>
  <si>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</si>
  <si>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</si>
  <si>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</si>
  <si>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</si>
  <si>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</si>
  <si>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</si>
  <si>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</si>
  <si>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</si>
  <si>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</si>
  <si>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</si>
  <si>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</si>
  <si>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</si>
  <si>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</si>
  <si>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</si>
  <si>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</si>
  <si>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</si>
  <si>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</si>
  <si>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</si>
  <si>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</si>
  <si>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</si>
  <si>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</si>
  <si>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</si>
  <si>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</si>
  <si>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</si>
  <si>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</si>
  <si>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</si>
  <si>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</si>
  <si>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</si>
  <si>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</si>
  <si>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</si>
  <si>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</si>
  <si>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</si>
  <si>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</si>
  <si>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</si>
  <si>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</si>
  <si>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</si>
  <si>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</si>
  <si>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</si>
  <si>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</si>
  <si>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</si>
  <si>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</si>
  <si>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</si>
  <si>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</si>
  <si>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</si>
  <si>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</si>
  <si>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</si>
  <si>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</si>
  <si>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</si>
  <si>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</si>
  <si>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</si>
  <si>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</si>
  <si>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</si>
  <si>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</si>
  <si>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</si>
  <si>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</si>
  <si>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</si>
  <si>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</si>
  <si>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</si>
  <si>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</si>
  <si>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</si>
  <si>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</si>
  <si>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</si>
  <si>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</si>
  <si>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</si>
  <si>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</si>
  <si>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</si>
  <si>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</si>
  <si>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</si>
  <si>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</si>
  <si>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</si>
  <si>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</si>
  <si>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</si>
  <si>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</si>
  <si>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</si>
  <si>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</si>
  <si>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</si>
  <si>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</si>
  <si>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</si>
  <si>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</si>
  <si>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</si>
  <si>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</si>
  <si>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</si>
  <si>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</si>
  <si>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</si>
  <si>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</si>
  <si>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</si>
  <si>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</si>
  <si>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</si>
  <si>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</si>
  <si>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</si>
  <si>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</si>
  <si>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</si>
  <si>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</si>
  <si>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</si>
  <si>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</si>
  <si>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</si>
  <si>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</si>
  <si>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</si>
  <si>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</si>
  <si>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</si>
  <si>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</si>
  <si>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</si>
  <si>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</si>
  <si>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</si>
  <si>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</si>
  <si>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</si>
  <si>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</si>
  <si>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</si>
  <si>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</si>
  <si>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</si>
  <si>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</si>
  <si>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</si>
  <si>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</si>
  <si>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</si>
  <si>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</si>
  <si>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</si>
  <si>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</si>
  <si>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</si>
  <si>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</si>
  <si>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</si>
  <si>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</si>
  <si>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</si>
  <si>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</si>
  <si>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</si>
  <si>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</si>
  <si>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</si>
  <si>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</si>
  <si>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</si>
  <si>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</si>
  <si>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</si>
  <si>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</si>
  <si>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</si>
  <si>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</si>
  <si>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</si>
  <si>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</si>
  <si>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</si>
  <si>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</si>
  <si>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</si>
  <si>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</si>
  <si>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</si>
  <si>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</si>
  <si>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</si>
  <si>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</si>
  <si>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</si>
  <si>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</si>
  <si>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</si>
  <si>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</si>
  <si>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</si>
  <si>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</si>
  <si>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</si>
  <si>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</si>
  <si>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</si>
  <si>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</si>
  <si>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</si>
  <si>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</si>
  <si>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</si>
  <si>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</si>
  <si>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</si>
  <si>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</si>
  <si>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</si>
  <si>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</si>
  <si>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</si>
  <si>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</si>
  <si>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</si>
  <si>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</si>
  <si>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</si>
  <si>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</si>
  <si>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</si>
  <si>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</si>
  <si>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</si>
  <si>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</si>
  <si>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</si>
  <si>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</si>
  <si>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</si>
  <si>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</si>
  <si>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</si>
  <si>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</si>
  <si>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</si>
  <si>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</si>
  <si>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</si>
  <si>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</si>
  <si>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</si>
  <si>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</si>
  <si>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</si>
  <si>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</si>
  <si>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</si>
  <si>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</si>
  <si>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</si>
  <si>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</si>
  <si>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</si>
  <si>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</si>
  <si>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</si>
  <si>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</si>
  <si>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</si>
  <si>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</si>
  <si>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</si>
  <si>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</si>
  <si>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</si>
  <si>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</si>
  <si>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</si>
  <si>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</si>
  <si>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</si>
  <si>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</si>
  <si>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</si>
  <si>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</si>
  <si>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</si>
  <si>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</si>
  <si>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</si>
  <si>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</si>
  <si>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</si>
  <si>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</si>
  <si>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</si>
  <si>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</si>
  <si>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</si>
  <si>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</si>
  <si>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</si>
  <si>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</si>
  <si>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</si>
  <si>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</si>
  <si>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</si>
  <si>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</si>
  <si>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</si>
  <si>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</si>
  <si>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</si>
  <si>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</si>
  <si>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</si>
  <si>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</si>
  <si>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</si>
  <si>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</si>
  <si>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</si>
  <si>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</si>
  <si>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</si>
  <si>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</si>
  <si>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</si>
  <si>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</si>
  <si>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</si>
  <si>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</si>
  <si>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</si>
  <si>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</si>
  <si>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</si>
  <si>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</si>
  <si>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</si>
  <si>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</si>
  <si>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</si>
  <si>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</si>
  <si>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</si>
  <si>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</si>
  <si>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</si>
  <si>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</si>
  <si>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</si>
  <si>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</si>
  <si>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</si>
  <si>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</si>
  <si>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</si>
  <si>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</si>
  <si>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</si>
  <si>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</si>
  <si>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</si>
  <si>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</si>
  <si>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</si>
  <si>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</si>
  <si>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</si>
  <si>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</si>
  <si>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</si>
  <si>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</si>
  <si>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</si>
  <si>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</si>
  <si>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</si>
  <si>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</si>
  <si>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</si>
  <si>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</si>
  <si>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</si>
  <si>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</si>
  <si>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</si>
  <si>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</si>
  <si>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</si>
  <si>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</si>
  <si>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</si>
  <si>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</si>
  <si>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</si>
  <si>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</si>
  <si>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</si>
  <si>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</si>
  <si>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</si>
  <si>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</si>
  <si>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</si>
  <si>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</si>
  <si>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</si>
  <si>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</si>
  <si>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</si>
  <si>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</si>
  <si>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</si>
  <si>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</si>
  <si>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</si>
  <si>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</si>
  <si>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</si>
  <si>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</si>
  <si>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</si>
  <si>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</si>
  <si>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</si>
  <si>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</si>
  <si>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</si>
  <si>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</si>
  <si>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</si>
  <si>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</si>
  <si>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</si>
  <si>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</si>
  <si>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</si>
  <si>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</si>
  <si>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</si>
  <si>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</si>
  <si>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</si>
  <si>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</si>
  <si>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</si>
  <si>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</si>
  <si>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</si>
  <si>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</si>
  <si>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</si>
  <si>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</si>
  <si>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</si>
  <si>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</si>
  <si>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</si>
  <si>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</si>
  <si>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</si>
  <si>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</si>
  <si>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</si>
  <si>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</si>
  <si>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</si>
  <si>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</si>
  <si>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</si>
  <si>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</si>
  <si>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</si>
  <si>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</si>
  <si>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</si>
  <si>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</si>
  <si>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</si>
  <si>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</si>
  <si>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</si>
  <si>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</si>
  <si>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</si>
  <si>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</si>
  <si>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</si>
  <si>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</si>
  <si>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</si>
  <si>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</si>
  <si>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</si>
  <si>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</si>
  <si>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</si>
  <si>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</si>
  <si>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</si>
  <si>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</si>
  <si>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</si>
  <si>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</si>
  <si>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</si>
  <si>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</si>
  <si>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</si>
  <si>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</si>
  <si>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</si>
  <si>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</si>
  <si>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</si>
  <si>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</si>
  <si>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</si>
  <si>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</si>
  <si>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</si>
  <si>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</si>
  <si>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</si>
  <si>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</si>
  <si>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</si>
  <si>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</si>
  <si>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</si>
  <si>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</si>
  <si>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</si>
  <si>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</si>
  <si>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</si>
  <si>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</si>
  <si>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</si>
  <si>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</si>
  <si>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</si>
  <si>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</si>
  <si>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</si>
  <si>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</si>
  <si>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</si>
  <si>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</si>
  <si>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</si>
  <si>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</si>
  <si>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</si>
  <si>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</si>
  <si>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</si>
  <si>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</si>
  <si>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</si>
  <si>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</si>
  <si>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</si>
  <si>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</si>
  <si>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</si>
  <si>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</si>
  <si>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</si>
  <si>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</si>
  <si>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</si>
  <si>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</si>
  <si>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</si>
  <si>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</si>
  <si>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</si>
  <si>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</si>
  <si>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</si>
  <si>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</si>
  <si>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</si>
  <si>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</si>
  <si>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</si>
  <si>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</si>
  <si>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</si>
  <si>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</si>
  <si>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</si>
  <si>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</si>
  <si>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</si>
  <si>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</si>
  <si>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</si>
  <si>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</si>
  <si>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</si>
  <si>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</si>
  <si>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</si>
  <si>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</si>
  <si>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</si>
  <si>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</si>
  <si>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</si>
  <si>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</si>
  <si>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</si>
  <si>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</si>
  <si>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</si>
  <si>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</si>
  <si>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</si>
  <si>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</si>
  <si>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</si>
  <si>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</si>
  <si>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</si>
  <si>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</si>
  <si>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</si>
  <si>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</si>
  <si>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</si>
  <si>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</si>
  <si>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</si>
  <si>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</si>
  <si>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</si>
  <si>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</si>
  <si>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</si>
  <si>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</si>
  <si>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</si>
  <si>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</si>
  <si>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</si>
  <si>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</si>
  <si>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</si>
  <si>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</si>
  <si>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</si>
  <si>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</si>
  <si>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</si>
  <si>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</si>
  <si>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</si>
  <si>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</si>
  <si>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</si>
  <si>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</si>
  <si>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</si>
  <si>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</si>
  <si>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</si>
  <si>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</si>
  <si>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</si>
  <si>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</si>
  <si>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</si>
  <si>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</si>
  <si>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</si>
  <si>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</si>
  <si>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</si>
  <si>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</si>
  <si>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</si>
  <si>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</si>
  <si>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</si>
  <si>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</si>
  <si>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</si>
  <si>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</si>
  <si>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</si>
  <si>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</si>
  <si>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</si>
  <si>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</si>
  <si>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</si>
  <si>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</si>
  <si>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</si>
  <si>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</si>
  <si>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</si>
  <si>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</si>
  <si>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</si>
  <si>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</si>
  <si>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</si>
  <si>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</si>
  <si>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</si>
  <si>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</si>
  <si>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</si>
  <si>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</si>
  <si>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</si>
  <si>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</si>
  <si>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</si>
  <si>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</si>
  <si>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</si>
  <si>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</si>
  <si>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</si>
  <si>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</si>
  <si>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</si>
  <si>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</si>
  <si>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</si>
  <si>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</si>
  <si>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</si>
  <si>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</si>
  <si>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</si>
  <si>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</si>
  <si>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</si>
  <si>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</si>
  <si>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</si>
  <si>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</si>
  <si>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</si>
  <si>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</si>
  <si>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</si>
  <si>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</si>
  <si>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</si>
  <si>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</si>
  <si>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</si>
  <si>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</si>
  <si>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</si>
  <si>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</si>
  <si>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</si>
  <si>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</si>
  <si>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</si>
  <si>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</si>
  <si>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</si>
  <si>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</si>
  <si>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</si>
  <si>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</si>
  <si>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</si>
  <si>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</si>
  <si>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</si>
  <si>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</si>
  <si>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</si>
  <si>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</si>
  <si>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</si>
  <si>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</si>
  <si>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</si>
  <si>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</si>
  <si>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</si>
  <si>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</si>
  <si>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</si>
  <si>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</si>
  <si>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</si>
  <si>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</si>
  <si>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</si>
  <si>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</si>
  <si>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</si>
  <si>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</si>
  <si>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</si>
  <si>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</si>
  <si>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</si>
  <si>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</si>
  <si>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</si>
  <si>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</si>
  <si>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</si>
  <si>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</si>
  <si>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</si>
  <si>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</si>
  <si>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</si>
  <si>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</si>
  <si>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</si>
  <si>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</si>
  <si>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</si>
  <si>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</si>
  <si>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</si>
  <si>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</si>
  <si>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</si>
  <si>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</si>
  <si>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</si>
  <si>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</si>
  <si>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</si>
  <si>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</si>
  <si>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</si>
  <si>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</si>
  <si>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</si>
  <si>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</si>
  <si>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</si>
  <si>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</si>
  <si>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</si>
  <si>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</si>
  <si>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</si>
  <si>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</si>
  <si>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</si>
  <si>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</si>
  <si>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</si>
  <si>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</si>
  <si>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</si>
  <si>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</si>
  <si>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</si>
  <si>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</si>
  <si>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</si>
  <si>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</si>
  <si>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</si>
  <si>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</si>
  <si>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</si>
  <si>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</si>
  <si>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</si>
  <si>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</si>
  <si>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</si>
  <si>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</si>
  <si>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</si>
  <si>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</si>
  <si>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</si>
  <si>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</si>
  <si>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</si>
  <si>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</si>
  <si>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</si>
  <si>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</si>
  <si>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</si>
  <si>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</si>
  <si>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</si>
  <si>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</si>
  <si>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</si>
  <si>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</si>
  <si>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</si>
  <si>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</si>
  <si>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</si>
  <si>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</si>
  <si>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</si>
  <si>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</si>
  <si>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</si>
  <si>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</si>
  <si>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</si>
  <si>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</si>
  <si>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</si>
  <si>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</si>
  <si>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</si>
  <si>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</si>
  <si>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</si>
  <si>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</si>
  <si>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</si>
  <si>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</si>
  <si>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</si>
  <si>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</si>
  <si>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</si>
  <si>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</si>
  <si>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</si>
  <si>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</si>
  <si>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</si>
  <si>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</si>
  <si>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</si>
  <si>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</si>
  <si>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</si>
  <si>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</si>
  <si>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</si>
  <si>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</si>
  <si>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</si>
  <si>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</si>
  <si>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</si>
  <si>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</si>
  <si>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</si>
  <si>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</si>
  <si>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</si>
  <si>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</si>
  <si>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</si>
  <si>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</si>
  <si>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</si>
  <si>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</si>
  <si>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</si>
  <si>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</si>
  <si>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</si>
  <si>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</si>
  <si>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</si>
  <si>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</si>
  <si>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</si>
  <si>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</si>
  <si>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</si>
  <si>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</si>
  <si>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</si>
  <si>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</si>
  <si>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</si>
  <si>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</si>
  <si>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</si>
  <si>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</si>
  <si>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</si>
  <si>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</si>
  <si>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</si>
  <si>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</si>
  <si>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</si>
  <si>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</si>
  <si>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</si>
  <si>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</si>
  <si>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</si>
  <si>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</si>
  <si>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</si>
  <si>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</si>
  <si>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</si>
  <si>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</si>
  <si>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</si>
  <si>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</si>
  <si>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</si>
  <si>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</si>
  <si>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</si>
  <si>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</si>
  <si>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</si>
  <si>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</si>
  <si>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</si>
  <si>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</si>
  <si>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</si>
  <si>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</si>
  <si>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</si>
  <si>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</si>
  <si>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</si>
  <si>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</si>
  <si>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</si>
  <si>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</si>
  <si>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</si>
  <si>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</si>
  <si>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</si>
  <si>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</si>
  <si>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</si>
  <si>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</si>
  <si>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</si>
  <si>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</si>
  <si>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</si>
  <si>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</si>
  <si>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</si>
  <si>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</si>
  <si>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</si>
  <si>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</si>
  <si>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</si>
  <si>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</si>
  <si>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</si>
  <si>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</si>
  <si>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</si>
  <si>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</si>
  <si>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</si>
  <si>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</si>
  <si>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</si>
  <si>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</si>
  <si>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</si>
  <si>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</si>
  <si>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</si>
  <si>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</si>
  <si>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</si>
  <si>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</si>
  <si>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</si>
  <si>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</si>
  <si>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</si>
  <si>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</si>
  <si>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</si>
  <si>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</si>
  <si>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</si>
  <si>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</si>
  <si>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</si>
  <si>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</si>
  <si>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</si>
  <si>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</si>
  <si>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</si>
  <si>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</si>
  <si>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</si>
  <si>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</si>
  <si>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</si>
  <si>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</si>
  <si>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</si>
  <si>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</si>
  <si>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</si>
  <si>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</si>
  <si>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</si>
  <si>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</si>
  <si>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</si>
  <si>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</si>
  <si>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</si>
  <si>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</si>
  <si>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</si>
  <si>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</si>
  <si>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</si>
  <si>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</si>
  <si>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</si>
  <si>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</si>
  <si>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</si>
  <si>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</si>
  <si>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</si>
  <si>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</si>
  <si>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</si>
  <si>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</si>
  <si>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</si>
  <si>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</si>
  <si>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</si>
  <si>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</si>
  <si>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</si>
  <si>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</si>
  <si>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</si>
  <si>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</si>
  <si>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</si>
  <si>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</si>
  <si>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</si>
  <si>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</si>
  <si>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</si>
  <si>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</si>
  <si>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</si>
  <si>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</si>
  <si>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</si>
  <si>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</si>
  <si>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</si>
  <si>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</si>
  <si>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</si>
  <si>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</si>
  <si>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</si>
  <si>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</si>
  <si>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</si>
  <si>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</si>
  <si>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</si>
  <si>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</si>
  <si>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</si>
  <si>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</si>
  <si>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</si>
  <si>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</si>
  <si>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</si>
  <si>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</si>
  <si>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</si>
  <si>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</si>
  <si>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</si>
  <si>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</si>
  <si>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</si>
  <si>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</si>
  <si>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</si>
  <si>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</si>
  <si>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</si>
  <si>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</si>
  <si>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</si>
  <si>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</si>
  <si>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</si>
  <si>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</si>
  <si>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</si>
  <si>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</si>
  <si>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</si>
  <si>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</si>
  <si>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</si>
  <si>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</si>
  <si>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</si>
  <si>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</si>
  <si>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</si>
  <si>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</si>
  <si>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</si>
  <si>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</si>
  <si>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</si>
  <si>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</si>
  <si>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</si>
  <si>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</si>
  <si>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</si>
  <si>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</si>
  <si>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</si>
  <si>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</si>
  <si>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</si>
  <si>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</si>
  <si>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</si>
  <si>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</si>
  <si>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</si>
  <si>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</si>
  <si>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</si>
  <si>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</si>
  <si>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</si>
  <si>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</si>
  <si>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</si>
  <si>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</si>
  <si>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</si>
  <si>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</si>
  <si>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</si>
  <si>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</si>
  <si>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</si>
  <si>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</si>
  <si>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</si>
  <si>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</si>
  <si>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</si>
  <si>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</si>
  <si>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</si>
  <si>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</si>
  <si>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</si>
  <si>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</si>
  <si>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</si>
  <si>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</si>
  <si>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</si>
  <si>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</si>
  <si>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</si>
  <si>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</si>
  <si>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</si>
  <si>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</si>
  <si>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</si>
  <si>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</si>
  <si>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</si>
  <si>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</si>
  <si>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</si>
  <si>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</si>
  <si>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</si>
  <si>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</si>
  <si>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</si>
  <si>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</si>
  <si>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</si>
  <si>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</si>
  <si>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</si>
  <si>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</si>
  <si>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</si>
  <si>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</si>
  <si>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</si>
  <si>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</si>
  <si>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</si>
  <si>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</si>
  <si>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</si>
  <si>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</si>
  <si>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</si>
  <si>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</si>
  <si>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</si>
  <si>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</si>
  <si>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</si>
  <si>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</si>
  <si>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</si>
  <si>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</si>
  <si>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</si>
  <si>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</si>
  <si>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</si>
  <si>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</si>
  <si>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</si>
  <si>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</si>
  <si>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</si>
  <si>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</si>
  <si>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</si>
  <si>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</si>
  <si>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</si>
  <si>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</si>
  <si>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</si>
  <si>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</si>
  <si>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</si>
  <si>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</si>
  <si>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</si>
  <si>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</si>
  <si>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</si>
  <si>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</si>
  <si>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</si>
  <si>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</si>
  <si>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</si>
  <si>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</si>
  <si>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</si>
  <si>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</si>
  <si>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</si>
  <si>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</si>
  <si>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</si>
  <si>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</si>
  <si>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</si>
  <si>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</si>
  <si>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</si>
  <si>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</si>
  <si>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</si>
  <si>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</si>
  <si>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</si>
  <si>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</si>
  <si>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</si>
  <si>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</si>
  <si>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</si>
  <si>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</si>
  <si>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</si>
  <si>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</si>
  <si>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</si>
  <si>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</si>
  <si>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</si>
  <si>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</si>
  <si>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</si>
  <si>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</si>
  <si>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</si>
  <si>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</si>
  <si>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</si>
  <si>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</si>
  <si>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</si>
  <si>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</si>
  <si>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</si>
  <si>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</si>
  <si>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</si>
  <si>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</si>
  <si>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</si>
  <si>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</si>
  <si>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</si>
  <si>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</si>
  <si>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</si>
  <si>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</si>
  <si>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</si>
  <si>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</si>
  <si>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</si>
  <si>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</si>
  <si>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</si>
  <si>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</si>
  <si>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</si>
  <si>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</si>
  <si>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</si>
  <si>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</si>
  <si>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</si>
  <si>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</si>
  <si>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</si>
  <si>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</si>
  <si>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</si>
  <si>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</si>
  <si>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</si>
  <si>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</si>
  <si>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</si>
  <si>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</si>
  <si>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</si>
  <si>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</si>
  <si>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</si>
  <si>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</si>
  <si>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</si>
  <si>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</si>
  <si>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</si>
  <si>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</si>
  <si>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</si>
  <si>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</si>
  <si>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</si>
  <si>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</si>
  <si>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</si>
  <si>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</si>
  <si>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</si>
  <si>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</si>
  <si>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</si>
  <si>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</si>
  <si>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</si>
  <si>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</si>
  <si>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</si>
  <si>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</si>
  <si>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</si>
  <si>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</si>
  <si>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</si>
  <si>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</si>
  <si>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</si>
  <si>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</si>
  <si>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</si>
  <si>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</si>
  <si>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</si>
  <si>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</si>
  <si>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</si>
  <si>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</si>
  <si>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</si>
  <si>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</si>
  <si>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</si>
  <si>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</si>
  <si>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</si>
  <si>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</si>
  <si>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</si>
  <si>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</si>
  <si>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</si>
  <si>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</si>
  <si>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</si>
  <si>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</si>
  <si>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</si>
  <si>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</si>
  <si>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</si>
  <si>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</si>
  <si>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</si>
  <si>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</si>
  <si>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</si>
  <si>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</si>
  <si>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</si>
  <si>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</si>
  <si>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</si>
  <si>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</si>
  <si>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</si>
  <si>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</si>
  <si>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</si>
  <si>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</si>
  <si>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</si>
  <si>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</si>
  <si>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</si>
  <si>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</si>
  <si>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</si>
  <si>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</si>
  <si>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</si>
  <si>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</si>
  <si>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</si>
  <si>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</si>
  <si>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</si>
  <si>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</si>
  <si>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</si>
  <si>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</si>
  <si>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</si>
  <si>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</si>
  <si>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</si>
  <si>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</si>
  <si>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</si>
  <si>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</si>
  <si>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</si>
  <si>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</si>
  <si>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</si>
  <si>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</si>
  <si>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</si>
  <si>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</si>
  <si>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</si>
  <si>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</si>
  <si>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</si>
  <si>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</si>
  <si>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</si>
  <si>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</si>
  <si>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</si>
  <si>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</si>
  <si>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</si>
  <si>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</si>
  <si>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</si>
  <si>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</si>
  <si>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</si>
  <si>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</si>
  <si>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</si>
  <si>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</si>
  <si>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</si>
  <si>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</si>
  <si>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</si>
  <si>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</si>
  <si>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</si>
  <si>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</si>
  <si>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</si>
  <si>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</si>
  <si>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</si>
  <si>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</si>
  <si>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</si>
  <si>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</si>
  <si>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</si>
  <si>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</si>
  <si>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</si>
  <si>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</si>
  <si>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</si>
  <si>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</si>
  <si>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</si>
  <si>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</si>
  <si>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</si>
  <si>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</si>
  <si>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</si>
  <si>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</si>
  <si>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</si>
  <si>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</si>
  <si>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</si>
  <si>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</si>
  <si>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</si>
  <si>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</si>
  <si>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</si>
  <si>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</si>
  <si>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</si>
  <si>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</si>
  <si>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</si>
  <si>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</si>
  <si>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</si>
  <si>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</si>
  <si>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</si>
  <si>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</si>
  <si>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</si>
  <si>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</si>
  <si>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</si>
  <si>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</si>
  <si>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</si>
  <si>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</si>
  <si>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</si>
  <si>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</si>
  <si>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</si>
  <si>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</si>
  <si>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</si>
  <si>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</si>
  <si>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</si>
  <si>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</si>
  <si>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</si>
  <si>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</si>
  <si>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</si>
  <si>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</si>
  <si>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</si>
  <si>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</si>
  <si>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</si>
  <si>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</si>
  <si>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</si>
  <si>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</si>
  <si>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</si>
  <si>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</si>
  <si>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</si>
  <si>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</si>
  <si>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</si>
  <si>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</si>
  <si>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</si>
  <si>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</si>
  <si>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</si>
  <si>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</si>
  <si>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</si>
  <si>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</si>
  <si>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</si>
  <si>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</si>
  <si>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</si>
  <si>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</si>
  <si>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</si>
  <si>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</si>
  <si>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</si>
  <si>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</si>
  <si>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</si>
  <si>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</si>
  <si>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</si>
  <si>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</si>
  <si>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</si>
  <si>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</si>
  <si>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</si>
  <si>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</si>
  <si>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</si>
  <si>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</si>
  <si>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</si>
  <si>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</si>
  <si>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</si>
  <si>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</si>
  <si>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</si>
  <si>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</si>
  <si>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</si>
  <si>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</si>
  <si>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</si>
  <si>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</si>
  <si>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</si>
  <si>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</si>
  <si>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</si>
  <si>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</si>
  <si>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</si>
  <si>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</si>
  <si>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</si>
  <si>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</si>
  <si>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</si>
  <si>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</si>
  <si>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</si>
  <si>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</si>
  <si>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</si>
  <si>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</si>
  <si>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</si>
  <si>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</si>
  <si>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</si>
  <si>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</si>
  <si>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</si>
  <si>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</si>
  <si>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</si>
  <si>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</si>
  <si>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</si>
  <si>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</si>
  <si>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</si>
  <si>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</si>
  <si>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</si>
  <si>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</si>
  <si>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</si>
  <si>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</si>
  <si>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</si>
  <si>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</si>
  <si>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</si>
  <si>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</si>
  <si>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</si>
  <si>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</si>
  <si>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</si>
  <si>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</si>
  <si>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</si>
  <si>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</si>
  <si>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</si>
  <si>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</si>
  <si>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</si>
  <si>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</si>
  <si>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</si>
  <si>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</si>
  <si>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</si>
  <si>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</si>
  <si>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</si>
  <si>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</si>
  <si>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</si>
  <si>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</si>
  <si>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</si>
  <si>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</si>
  <si>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</si>
  <si>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</si>
  <si>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</si>
  <si>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</si>
  <si>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</si>
  <si>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</si>
  <si>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</si>
  <si>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</si>
  <si>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</si>
  <si>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</si>
  <si>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</si>
  <si>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</si>
  <si>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</si>
  <si>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</si>
  <si>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</si>
  <si>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</si>
  <si>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</si>
  <si>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</si>
  <si>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</si>
  <si>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</si>
  <si>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</si>
  <si>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</si>
  <si>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</si>
  <si>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</si>
  <si>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</si>
  <si>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</si>
  <si>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</si>
  <si>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</si>
  <si>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</si>
  <si>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</si>
  <si>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</si>
  <si>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</si>
  <si>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</si>
  <si>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</si>
  <si>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</si>
  <si>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</si>
  <si>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</si>
  <si>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</si>
  <si>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</si>
  <si>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</si>
  <si>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</si>
  <si>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</si>
  <si>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</si>
  <si>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</si>
  <si>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</si>
  <si>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</si>
  <si>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</si>
  <si>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</si>
  <si>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</si>
  <si>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</si>
  <si>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</si>
  <si>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</si>
  <si>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</si>
  <si>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</si>
  <si>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</si>
  <si>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</si>
  <si>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</si>
  <si>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</si>
  <si>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</si>
  <si>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</si>
  <si>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</si>
  <si>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</si>
  <si>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</si>
  <si>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</si>
  <si>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</si>
  <si>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</si>
  <si>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</si>
  <si>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</si>
  <si>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</si>
  <si>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</si>
  <si>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</si>
  <si>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</si>
  <si>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</si>
  <si>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</si>
  <si>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</si>
  <si>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</si>
  <si>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</si>
  <si>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</si>
  <si>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</si>
  <si>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</si>
  <si>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</si>
  <si>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</si>
  <si>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</si>
  <si>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</si>
  <si>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</si>
  <si>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</si>
  <si>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</si>
  <si>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</si>
  <si>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</si>
  <si>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</si>
  <si>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</si>
  <si>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</si>
  <si>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</si>
  <si>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</si>
  <si>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</si>
  <si>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</si>
  <si>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</si>
  <si>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</si>
  <si>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</si>
  <si>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</si>
  <si>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</si>
  <si>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</si>
  <si>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</si>
  <si>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</si>
  <si>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</si>
  <si>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</si>
  <si>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</si>
  <si>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</si>
  <si>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</si>
  <si>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</si>
  <si>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</si>
  <si>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</si>
  <si>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</si>
  <si>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</si>
  <si>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</si>
  <si>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</si>
  <si>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</si>
  <si>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</si>
  <si>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</si>
  <si>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</si>
  <si>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</si>
  <si>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</si>
  <si>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</si>
  <si>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</si>
  <si>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</si>
  <si>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</si>
  <si>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</si>
  <si>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</si>
  <si>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</si>
  <si>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</si>
  <si>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</si>
  <si>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</si>
  <si>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</si>
  <si>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</si>
  <si>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</si>
  <si>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</si>
  <si>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</si>
  <si>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</si>
  <si>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</si>
  <si>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</si>
  <si>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</si>
  <si>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</si>
  <si>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</si>
  <si>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</si>
  <si>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</si>
  <si>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</si>
  <si>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</si>
  <si>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</si>
  <si>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</si>
  <si>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</si>
  <si>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</si>
  <si>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</si>
  <si>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</si>
  <si>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</si>
  <si>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</si>
  <si>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</si>
  <si>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</si>
  <si>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</si>
  <si>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</si>
  <si>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</si>
  <si>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</si>
  <si>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</si>
  <si>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</si>
  <si>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</si>
  <si>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</si>
  <si>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</si>
  <si>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</si>
  <si>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</si>
  <si>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</si>
  <si>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</si>
  <si>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</si>
  <si>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</si>
  <si>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</si>
  <si>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</si>
  <si>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</si>
  <si>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</si>
  <si>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</si>
  <si>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</si>
  <si>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</si>
  <si>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</si>
  <si>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</si>
  <si>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</si>
  <si>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</si>
  <si>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</si>
  <si>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</si>
  <si>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</si>
  <si>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</si>
  <si>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</si>
  <si>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</si>
  <si>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</si>
  <si>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</si>
  <si>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</si>
  <si>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</si>
  <si>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</si>
  <si>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</si>
  <si>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</si>
  <si>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</si>
  <si>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</si>
  <si>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</si>
  <si>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</si>
  <si>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</si>
  <si>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</si>
  <si>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</si>
  <si>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</si>
  <si>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</si>
  <si>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</si>
  <si>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</si>
  <si>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</si>
  <si>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</si>
  <si>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</si>
  <si>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</si>
  <si>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</si>
  <si>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</si>
  <si>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</si>
  <si>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</si>
  <si>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</si>
  <si>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</si>
  <si>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</si>
  <si>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</si>
  <si>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</si>
  <si>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</si>
  <si>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</si>
  <si>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</si>
  <si>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</si>
  <si>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</si>
  <si>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</si>
  <si>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</si>
  <si>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</si>
  <si>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</si>
  <si>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</si>
  <si>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</si>
  <si>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</si>
  <si>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</si>
  <si>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</si>
  <si>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</si>
  <si>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</si>
  <si>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</si>
  <si>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</si>
  <si>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</si>
  <si>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</si>
  <si>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</si>
  <si>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</si>
  <si>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</si>
  <si>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</si>
  <si>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</si>
  <si>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</si>
  <si>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</si>
  <si>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</si>
  <si>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</si>
  <si>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</si>
  <si>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</si>
  <si>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</si>
  <si>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</si>
  <si>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</si>
  <si>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</si>
  <si>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</si>
  <si>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</si>
  <si>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</si>
  <si>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</si>
  <si>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</si>
  <si>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</si>
  <si>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</si>
  <si>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</si>
  <si>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</si>
  <si>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</si>
  <si>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</si>
  <si>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</si>
  <si>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</si>
  <si>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</si>
  <si>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</si>
  <si>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</si>
  <si>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</si>
  <si>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</si>
  <si>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</si>
  <si>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</si>
  <si>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</si>
  <si>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</si>
  <si>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</si>
  <si>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</si>
  <si>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</si>
  <si>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</si>
  <si>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</si>
  <si>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</si>
  <si>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</si>
  <si>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</si>
  <si>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</si>
  <si>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</si>
  <si>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</si>
  <si>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</si>
  <si>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</si>
  <si>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</si>
  <si>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</si>
  <si>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</si>
  <si>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</si>
  <si>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</si>
  <si>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</si>
  <si>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</si>
  <si>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</si>
  <si>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</si>
  <si>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</si>
  <si>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</si>
  <si>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</si>
  <si>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</si>
  <si>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</si>
  <si>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</si>
  <si>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</si>
  <si>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</si>
  <si>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</si>
  <si>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</si>
  <si>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</si>
  <si>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</si>
  <si>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</si>
  <si>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</si>
  <si>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</si>
  <si>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</si>
  <si>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</si>
  <si>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</si>
  <si>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</si>
  <si>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</si>
  <si>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</si>
  <si>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</si>
  <si>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</si>
  <si>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</si>
  <si>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</si>
  <si>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</si>
  <si>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</si>
  <si>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</si>
  <si>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</si>
  <si>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</si>
  <si>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</si>
  <si>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</si>
  <si>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</si>
  <si>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</si>
  <si>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</si>
  <si>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</si>
  <si>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</si>
  <si>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</si>
  <si>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</si>
  <si>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</si>
  <si>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</si>
  <si>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</si>
  <si>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</si>
  <si>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</si>
  <si>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</si>
  <si>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</si>
  <si>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</si>
  <si>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</si>
  <si>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</si>
  <si>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</si>
  <si>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</si>
  <si>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</si>
  <si>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</si>
  <si>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</si>
  <si>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</si>
  <si>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</si>
  <si>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</si>
  <si>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</si>
  <si>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</si>
  <si>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</si>
  <si>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</si>
  <si>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</si>
  <si>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</si>
  <si>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</si>
  <si>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</si>
  <si>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</si>
  <si>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</si>
  <si>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</si>
  <si>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</si>
  <si>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</si>
  <si>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</si>
  <si>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</si>
  <si>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</si>
  <si>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</si>
  <si>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</si>
  <si>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</si>
  <si>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</si>
  <si>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</si>
  <si>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</si>
  <si>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</si>
  <si>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</si>
  <si>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</si>
  <si>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</si>
  <si>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</si>
  <si>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</si>
  <si>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</si>
  <si>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</si>
  <si>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</si>
  <si>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</si>
  <si>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</si>
  <si>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</si>
  <si>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</si>
  <si>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</si>
  <si>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</si>
  <si>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</si>
  <si>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</si>
  <si>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</si>
  <si>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</si>
  <si>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</si>
  <si>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</si>
  <si>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</si>
  <si>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</si>
  <si>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</si>
  <si>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</si>
  <si>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</si>
  <si>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</si>
  <si>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</si>
  <si>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</si>
  <si>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</si>
  <si>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</si>
  <si>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</si>
  <si>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</si>
  <si>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</si>
  <si>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</si>
  <si>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</si>
  <si>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</si>
  <si>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</si>
  <si>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</si>
  <si>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</si>
  <si>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</si>
  <si>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</si>
  <si>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</si>
  <si>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</si>
  <si>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</si>
  <si>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</si>
  <si>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</si>
  <si>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</si>
  <si>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</si>
  <si>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</si>
  <si>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</si>
  <si>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</si>
  <si>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</si>
  <si>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</si>
  <si>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</si>
  <si>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</si>
  <si>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</si>
  <si>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</si>
  <si>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</si>
  <si>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</si>
  <si>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</si>
  <si>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</si>
  <si>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</si>
  <si>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</si>
  <si>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</si>
  <si>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</si>
  <si>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</si>
  <si>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</si>
  <si>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</si>
  <si>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</si>
  <si>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</si>
  <si>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</si>
  <si>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</si>
  <si>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</si>
  <si>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</si>
  <si>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</si>
  <si>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</si>
  <si>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</si>
  <si>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</si>
  <si>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</si>
  <si>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</si>
  <si>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</si>
  <si>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</si>
  <si>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</si>
  <si>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</si>
  <si>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</si>
  <si>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</si>
  <si>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</si>
  <si>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</si>
  <si>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</si>
  <si>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</si>
  <si>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</si>
  <si>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</si>
  <si>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</si>
  <si>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</si>
  <si>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</si>
  <si>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</si>
  <si>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</si>
  <si>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</si>
  <si>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</si>
  <si>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</si>
  <si>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</si>
  <si>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</si>
  <si>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</si>
  <si>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</si>
  <si>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</si>
  <si>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</si>
  <si>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</si>
  <si>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</si>
  <si>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</si>
  <si>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</si>
  <si>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</si>
  <si>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</si>
  <si>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</si>
  <si>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</si>
  <si>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</si>
  <si>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</si>
  <si>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</si>
  <si>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</si>
  <si>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</si>
  <si>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</si>
  <si>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</si>
  <si>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</si>
  <si>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</si>
  <si>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</si>
  <si>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</si>
  <si>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</si>
  <si>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</si>
  <si>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</si>
  <si>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</si>
  <si>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</si>
  <si>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</si>
  <si>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</si>
  <si>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</si>
  <si>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</si>
  <si>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</si>
  <si>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</si>
  <si>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</si>
  <si>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</si>
  <si>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</si>
  <si>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</si>
  <si>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</si>
  <si>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</si>
  <si>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</si>
  <si>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</si>
  <si>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</si>
  <si>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</si>
  <si>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</si>
  <si>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</si>
  <si>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</si>
  <si>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</si>
  <si>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</si>
  <si>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</si>
  <si>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</si>
  <si>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</si>
  <si>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</si>
  <si>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</si>
  <si>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</si>
  <si>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</si>
  <si>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</si>
  <si>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</si>
  <si>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</si>
  <si>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</si>
  <si>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</si>
  <si>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</si>
  <si>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</si>
  <si>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</si>
  <si>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</si>
  <si>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</si>
  <si>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</si>
  <si>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</si>
  <si>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</si>
  <si>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</si>
  <si>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</si>
  <si>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</si>
  <si>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</si>
  <si>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</si>
  <si>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</si>
  <si>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</si>
  <si>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</si>
  <si>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</si>
  <si>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</si>
  <si>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</si>
  <si>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</si>
  <si>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</si>
  <si>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</si>
  <si>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</si>
  <si>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</si>
  <si>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</si>
  <si>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</si>
  <si>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</si>
  <si>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</si>
  <si>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</si>
  <si>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</si>
  <si>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</si>
  <si>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</si>
  <si>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</si>
  <si>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</si>
  <si>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</si>
  <si>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</si>
  <si>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</si>
  <si>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</si>
  <si>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</si>
  <si>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</si>
  <si>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</si>
  <si>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</si>
  <si>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</si>
  <si>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</si>
  <si>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</si>
  <si>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</si>
  <si>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</si>
  <si>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</si>
  <si>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</si>
  <si>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</si>
  <si>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</si>
  <si>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</si>
  <si>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</si>
  <si>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</si>
  <si>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</si>
  <si>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</si>
  <si>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</si>
  <si>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</si>
  <si>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</si>
  <si>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</si>
  <si>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</si>
  <si>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</si>
  <si>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</si>
  <si>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</si>
  <si>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</si>
  <si>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</si>
  <si>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</si>
  <si>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</si>
  <si>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</si>
  <si>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</si>
  <si>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</si>
  <si>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</si>
  <si>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</si>
  <si>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</si>
  <si>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</si>
  <si>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</si>
  <si>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</si>
  <si>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</si>
  <si>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</si>
  <si>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</si>
  <si>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</si>
  <si>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</si>
  <si>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</si>
  <si>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</si>
  <si>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</si>
  <si>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</si>
  <si>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</si>
  <si>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</si>
  <si>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</si>
  <si>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</si>
  <si>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</si>
  <si>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</si>
  <si>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</si>
  <si>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</si>
  <si>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</si>
  <si>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</si>
  <si>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</si>
  <si>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</si>
  <si>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</si>
  <si>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</si>
  <si>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</si>
  <si>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</si>
  <si>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</si>
  <si>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</si>
  <si>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</si>
  <si>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</si>
  <si>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</si>
  <si>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</si>
  <si>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</si>
  <si>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</si>
  <si>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</si>
  <si>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</si>
  <si>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</si>
  <si>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</si>
  <si>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</si>
  <si>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</si>
  <si>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</si>
  <si>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</si>
  <si>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</si>
  <si>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</si>
  <si>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</si>
  <si>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</si>
  <si>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</si>
  <si>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</si>
  <si>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</si>
  <si>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</si>
  <si>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</si>
  <si>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</si>
  <si>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</si>
  <si>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</si>
  <si>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</si>
  <si>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</si>
  <si>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</si>
  <si>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</si>
  <si>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</si>
  <si>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</si>
  <si>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</si>
  <si>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</si>
  <si>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</si>
  <si>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</si>
  <si>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</si>
  <si>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</si>
  <si>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</si>
  <si>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</si>
  <si>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</si>
  <si>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</si>
  <si>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</si>
  <si>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</si>
  <si>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</si>
  <si>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</si>
  <si>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</si>
  <si>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</si>
  <si>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</si>
  <si>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</si>
  <si>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</si>
  <si>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</si>
  <si>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</si>
  <si>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</si>
  <si>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</si>
  <si>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</si>
  <si>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</si>
  <si>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</si>
  <si>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</si>
  <si>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</si>
  <si>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</si>
  <si>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</si>
  <si>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</si>
  <si>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</si>
  <si>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</si>
  <si>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</si>
  <si>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</si>
  <si>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</si>
  <si>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</si>
  <si>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</si>
  <si>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</si>
  <si>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</si>
  <si>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</si>
  <si>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</si>
  <si>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</si>
  <si>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</si>
  <si>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</si>
  <si>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</si>
  <si>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</si>
  <si>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</si>
  <si>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</si>
  <si>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</si>
  <si>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</si>
  <si>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</si>
  <si>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</si>
  <si>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</si>
  <si>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</si>
  <si>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</si>
  <si>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</si>
  <si>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</si>
  <si>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</si>
  <si>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</si>
  <si>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</si>
  <si>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</si>
  <si>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</si>
  <si>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</si>
  <si>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</si>
  <si>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</si>
  <si>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</si>
  <si>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</si>
  <si>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</si>
  <si>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</si>
  <si>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</si>
  <si>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</si>
  <si>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</si>
  <si>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</si>
  <si>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</si>
  <si>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</si>
  <si>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</si>
  <si>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</si>
  <si>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</si>
  <si>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</si>
  <si>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</si>
  <si>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</si>
  <si>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</si>
  <si>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</si>
  <si>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</si>
  <si>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</si>
  <si>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</si>
  <si>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</si>
  <si>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</si>
  <si>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</si>
  <si>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</si>
  <si>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</si>
  <si>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</si>
  <si>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</si>
  <si>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</si>
  <si>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</si>
  <si>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</si>
  <si>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</si>
  <si>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</si>
  <si>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</si>
  <si>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</si>
  <si>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</si>
  <si>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</si>
  <si>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</si>
  <si>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</si>
  <si>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</si>
  <si>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</si>
  <si>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</si>
  <si>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</si>
  <si>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</si>
  <si>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</si>
  <si>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</si>
  <si>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</si>
  <si>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</si>
  <si>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</si>
  <si>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</si>
  <si>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</si>
  <si>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</si>
  <si>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</si>
  <si>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</si>
  <si>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</si>
  <si>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</si>
  <si>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</si>
  <si>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</si>
  <si>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</si>
  <si>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</si>
  <si>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</si>
  <si>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</si>
  <si>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</si>
  <si>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</si>
  <si>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</si>
  <si>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</si>
  <si>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</si>
  <si>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</si>
  <si>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</si>
  <si>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</si>
  <si>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</si>
  <si>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</si>
  <si>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</si>
  <si>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</si>
  <si>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</si>
  <si>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</si>
  <si>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</si>
  <si>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</si>
  <si>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</si>
  <si>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</si>
  <si>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</si>
  <si>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</si>
  <si>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</si>
  <si>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</si>
  <si>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</si>
  <si>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</si>
  <si>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</si>
  <si>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</si>
  <si>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</si>
  <si>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</si>
  <si>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</si>
  <si>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</si>
  <si>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</si>
  <si>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</si>
  <si>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</si>
  <si>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</si>
  <si>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</si>
  <si>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</si>
  <si>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</si>
  <si>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</si>
  <si>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</si>
  <si>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</si>
  <si>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</si>
  <si>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</si>
  <si>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</si>
  <si>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</si>
  <si>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</si>
  <si>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</si>
  <si>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</si>
  <si>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</si>
  <si>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</si>
  <si>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</si>
  <si>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</si>
  <si>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</si>
  <si>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</si>
  <si>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</si>
  <si>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</si>
  <si>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</si>
  <si>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</si>
  <si>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</si>
  <si>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</si>
  <si>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</si>
  <si>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</si>
  <si>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</si>
  <si>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</si>
  <si>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</si>
  <si>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</si>
  <si>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</si>
  <si>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</si>
  <si>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</si>
  <si>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</si>
  <si>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</si>
  <si>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</si>
  <si>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</si>
  <si>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</si>
  <si>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</si>
  <si>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</si>
  <si>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</si>
  <si>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</si>
  <si>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</si>
  <si>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</si>
  <si>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</si>
  <si>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</si>
  <si>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</si>
  <si>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</si>
  <si>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</si>
  <si>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</si>
  <si>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</si>
  <si>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</si>
  <si>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</si>
  <si>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</si>
  <si>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</si>
  <si>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</si>
  <si>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</si>
  <si>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</si>
  <si>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</si>
  <si>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</si>
  <si>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</si>
  <si>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</si>
  <si>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</si>
  <si>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</si>
  <si>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</si>
  <si>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</si>
  <si>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</si>
  <si>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</si>
  <si>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</si>
  <si>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</si>
  <si>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</si>
  <si>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</si>
  <si>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</si>
  <si>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</si>
  <si>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</si>
  <si>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</si>
  <si>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</si>
  <si>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</si>
  <si>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</si>
  <si>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</si>
  <si>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</si>
  <si>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</si>
  <si>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</si>
  <si>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</si>
  <si>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</si>
  <si>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</si>
  <si>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</si>
  <si>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</si>
  <si>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</si>
  <si>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</si>
  <si>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</si>
  <si>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</si>
  <si>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</si>
  <si>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</si>
  <si>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</si>
  <si>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</si>
  <si>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</si>
  <si>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</si>
  <si>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</si>
  <si>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</si>
  <si>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</si>
  <si>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</si>
  <si>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</si>
  <si>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</si>
  <si>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</si>
  <si>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</si>
  <si>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</si>
  <si>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</si>
  <si>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</si>
  <si>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</si>
  <si>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</si>
  <si>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</si>
  <si>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</si>
  <si>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</si>
  <si>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</si>
  <si>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</si>
  <si>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</si>
  <si>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</si>
  <si>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</si>
  <si>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</si>
  <si>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</si>
  <si>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</si>
  <si>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</si>
  <si>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</si>
  <si>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</si>
  <si>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</si>
  <si>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</si>
  <si>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</si>
  <si>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</si>
  <si>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</si>
  <si>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</si>
  <si>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</si>
  <si>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</si>
  <si>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</si>
  <si>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</si>
  <si>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</si>
  <si>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</si>
  <si>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</si>
  <si>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</si>
  <si>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</si>
  <si>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</si>
  <si>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</si>
  <si>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</si>
  <si>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</si>
  <si>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</si>
  <si>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</si>
  <si>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</si>
  <si>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</si>
  <si>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</si>
  <si>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</si>
  <si>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</si>
  <si>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</si>
  <si>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</si>
  <si>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</si>
  <si>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</si>
  <si>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</si>
  <si>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</si>
  <si>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</si>
  <si>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</si>
  <si>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</si>
  <si>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</si>
  <si>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</si>
  <si>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</si>
  <si>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</si>
  <si>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</si>
  <si>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</si>
  <si>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</si>
  <si>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</si>
  <si>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</si>
  <si>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</si>
  <si>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</si>
  <si>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</si>
  <si>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</si>
  <si>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</si>
  <si>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</si>
  <si>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</si>
  <si>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</si>
  <si>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</si>
  <si>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</si>
  <si>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</si>
  <si>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</si>
  <si>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</si>
  <si>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</si>
  <si>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</si>
  <si>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</si>
  <si>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</si>
  <si>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</si>
  <si>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</si>
  <si>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</si>
  <si>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</si>
  <si>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</si>
  <si>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</si>
  <si>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</si>
  <si>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</si>
  <si>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</si>
  <si>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</si>
  <si>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</si>
  <si>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</si>
  <si>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</si>
  <si>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</si>
  <si>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</si>
  <si>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</si>
  <si>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</si>
  <si>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</si>
  <si>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</si>
  <si>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</si>
  <si>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</si>
  <si>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</si>
  <si>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</si>
  <si>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</si>
  <si>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</si>
  <si>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</si>
  <si>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</si>
  <si>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</si>
  <si>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</si>
  <si>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</si>
  <si>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</si>
  <si>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</si>
  <si>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</si>
  <si>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</si>
  <si>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</si>
  <si>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</si>
  <si>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</si>
  <si>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</si>
  <si>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</si>
  <si>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</si>
  <si>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</si>
  <si>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</si>
  <si>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</si>
  <si>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</si>
  <si>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</si>
  <si>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</si>
  <si>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</si>
  <si>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</si>
  <si>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</si>
  <si>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</si>
  <si>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</si>
  <si>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</si>
  <si>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</si>
  <si>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</si>
  <si>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</si>
  <si>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</si>
  <si>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</si>
  <si>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</si>
  <si>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</si>
  <si>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</si>
  <si>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</si>
  <si>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</si>
  <si>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</si>
  <si>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</si>
  <si>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</si>
  <si>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</si>
  <si>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</si>
  <si>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</si>
  <si>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</si>
  <si>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</si>
  <si>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</si>
  <si>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</si>
  <si>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</si>
  <si>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</si>
  <si>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</si>
  <si>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</si>
  <si>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</si>
  <si>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</si>
  <si>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</si>
  <si>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</si>
  <si>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</si>
  <si>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</si>
  <si>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</si>
  <si>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</si>
  <si>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</si>
  <si>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</si>
  <si>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</si>
  <si>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</si>
  <si>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</si>
  <si>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</si>
  <si>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</si>
  <si>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</si>
  <si>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</si>
  <si>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</si>
  <si>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</si>
  <si>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</si>
  <si>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</si>
  <si>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</si>
  <si>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</si>
  <si>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</si>
  <si>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</si>
  <si>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</si>
  <si>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</si>
  <si>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</si>
  <si>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</si>
  <si>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</si>
  <si>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</si>
  <si>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</si>
  <si>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</si>
  <si>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</si>
  <si>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</si>
  <si>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</si>
  <si>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</si>
  <si>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</si>
  <si>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</si>
  <si>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</si>
  <si>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</si>
  <si>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</si>
  <si>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</si>
  <si>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</si>
  <si>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</si>
  <si>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</si>
  <si>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</si>
  <si>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</si>
  <si>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</si>
  <si>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</si>
  <si>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</si>
  <si>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</si>
  <si>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</si>
  <si>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</si>
  <si>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</si>
  <si>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</si>
  <si>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</si>
  <si>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</si>
  <si>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</si>
  <si>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</si>
  <si>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</si>
  <si>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</si>
  <si>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</si>
  <si>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</si>
  <si>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</si>
  <si>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</si>
  <si>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</si>
  <si>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</si>
  <si>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</si>
  <si>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</si>
  <si>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</si>
  <si>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</si>
  <si>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</si>
  <si>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</si>
  <si>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</si>
  <si>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</si>
  <si>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</si>
  <si>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</si>
  <si>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</si>
  <si>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</si>
  <si>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</si>
  <si>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</si>
  <si>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</si>
  <si>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</si>
  <si>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</si>
  <si>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</si>
  <si>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</si>
  <si>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</si>
  <si>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</si>
  <si>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</si>
  <si>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</si>
  <si>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</si>
  <si>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</si>
  <si>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</si>
  <si>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</si>
  <si>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</si>
  <si>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</si>
  <si>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</si>
  <si>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</si>
  <si>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</si>
  <si>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</si>
  <si>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</si>
  <si>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</si>
  <si>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</si>
  <si>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</si>
  <si>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</si>
  <si>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</si>
  <si>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</si>
  <si>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</si>
  <si>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</si>
  <si>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</si>
  <si>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</si>
  <si>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</si>
  <si>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</si>
  <si>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</si>
  <si>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</si>
  <si>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</si>
  <si>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</si>
  <si>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</si>
  <si>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</si>
  <si>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</si>
  <si>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</si>
  <si>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</si>
  <si>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</si>
  <si>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</si>
  <si>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</si>
  <si>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</si>
  <si>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</si>
  <si>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</si>
  <si>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</si>
  <si>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</si>
  <si>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</si>
  <si>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</si>
  <si>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</si>
  <si>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</si>
  <si>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</si>
  <si>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</si>
  <si>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</si>
  <si>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</si>
  <si>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</si>
  <si>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</si>
  <si>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</si>
  <si>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</si>
  <si>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</si>
  <si>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</si>
  <si>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</si>
  <si>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</si>
  <si>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</si>
  <si>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</si>
  <si>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</si>
  <si>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</si>
  <si>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</si>
  <si>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</si>
  <si>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</si>
  <si>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</si>
  <si>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</si>
  <si>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</si>
  <si>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</si>
  <si>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</si>
  <si>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</si>
  <si>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</si>
  <si>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</si>
  <si>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</si>
  <si>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</si>
  <si>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</si>
  <si>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</si>
  <si>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</si>
  <si>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</si>
  <si>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</si>
  <si>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</si>
  <si>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</si>
  <si>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</si>
  <si>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</si>
  <si>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</si>
  <si>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</si>
  <si>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</si>
  <si>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</si>
  <si>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</si>
  <si>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</si>
  <si>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</si>
  <si>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</si>
  <si>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</si>
  <si>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</si>
  <si>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</si>
  <si>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</si>
  <si>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</si>
  <si>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</si>
  <si>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</si>
  <si>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</si>
  <si>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</si>
  <si>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</si>
  <si>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</si>
  <si>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</si>
  <si>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</si>
  <si>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</si>
  <si>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</si>
  <si>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</si>
  <si>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</si>
  <si>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</si>
  <si>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</si>
  <si>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</si>
  <si>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</si>
  <si>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</si>
  <si>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</si>
  <si>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</si>
  <si>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</si>
  <si>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</si>
  <si>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</si>
  <si>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</si>
  <si>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</si>
  <si>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</si>
  <si>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</si>
  <si>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</si>
  <si>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</si>
  <si>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</si>
  <si>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</si>
  <si>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</si>
  <si>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</si>
  <si>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</si>
  <si>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</si>
  <si>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</si>
  <si>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</si>
  <si>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</si>
  <si>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</si>
  <si>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</si>
  <si>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</si>
  <si>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</si>
  <si>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</si>
  <si>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</si>
  <si>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</si>
  <si>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</si>
  <si>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</si>
  <si>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</si>
  <si>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</si>
  <si>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</si>
  <si>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</si>
  <si>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</si>
  <si>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</si>
  <si>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</si>
  <si>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</si>
  <si>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</si>
  <si>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</si>
  <si>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</si>
  <si>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</si>
  <si>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</si>
  <si>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</si>
  <si>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</si>
  <si>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</si>
  <si>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</si>
  <si>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</si>
  <si>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</si>
  <si>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</si>
  <si>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</si>
  <si>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</si>
  <si>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</si>
  <si>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</si>
  <si>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</si>
  <si>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</si>
  <si>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</si>
  <si>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</si>
  <si>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</si>
  <si>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</si>
  <si>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</si>
  <si>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</si>
  <si>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</si>
  <si>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</si>
  <si>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</si>
  <si>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</si>
  <si>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</si>
  <si>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</si>
  <si>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</si>
  <si>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</si>
  <si>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</si>
  <si>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</si>
  <si>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</si>
  <si>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</si>
  <si>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</si>
  <si>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</si>
  <si>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</si>
  <si>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</si>
  <si>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</si>
  <si>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</si>
  <si>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</si>
  <si>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</si>
  <si>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</si>
  <si>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</si>
  <si>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</si>
  <si>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</si>
  <si>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</si>
  <si>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</si>
  <si>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</si>
  <si>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</si>
  <si>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</si>
  <si>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</si>
  <si>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</si>
  <si>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</si>
  <si>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</si>
  <si>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</si>
  <si>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</si>
  <si>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</si>
  <si>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</si>
  <si>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</si>
  <si>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</si>
  <si>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</si>
  <si>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</si>
  <si>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</si>
  <si>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</si>
  <si>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</si>
  <si>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</si>
  <si>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</si>
  <si>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</si>
  <si>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</si>
  <si>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</si>
  <si>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</si>
  <si>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</si>
  <si>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</si>
  <si>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</si>
  <si>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</si>
  <si>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</si>
  <si>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</si>
  <si>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</si>
  <si>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</si>
  <si>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</si>
  <si>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</si>
  <si>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</si>
  <si>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</si>
  <si>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</si>
  <si>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</si>
  <si>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</si>
  <si>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</si>
  <si>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</si>
  <si>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</si>
  <si>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</si>
  <si>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</si>
  <si>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</si>
  <si>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</si>
  <si>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</si>
  <si>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</si>
  <si>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</si>
  <si>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</si>
  <si>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</si>
  <si>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</si>
  <si>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</si>
  <si>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</si>
  <si>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</si>
  <si>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</si>
  <si>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</si>
  <si>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</si>
  <si>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</si>
  <si>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</si>
  <si>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</si>
  <si>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</si>
  <si>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</si>
  <si>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</si>
  <si>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</si>
  <si>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</si>
  <si>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</si>
  <si>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</si>
  <si>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</si>
  <si>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</si>
  <si>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</si>
  <si>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</si>
  <si>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</si>
  <si>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</si>
  <si>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</si>
  <si>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</si>
  <si>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</si>
  <si>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</si>
  <si>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</si>
  <si>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</si>
  <si>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</si>
  <si>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</si>
  <si>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</si>
  <si>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</si>
  <si>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</si>
  <si>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</si>
  <si>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</si>
  <si>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</si>
  <si>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</si>
  <si>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</si>
  <si>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</si>
  <si>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</si>
  <si>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</si>
  <si>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</si>
  <si>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</si>
  <si>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</si>
  <si>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</si>
  <si>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</si>
  <si>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</si>
  <si>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</si>
  <si>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</si>
  <si>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</si>
  <si>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</si>
  <si>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</si>
  <si>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</si>
  <si>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</si>
  <si>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</si>
  <si>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</si>
  <si>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</si>
  <si>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</si>
  <si>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</si>
  <si>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</si>
  <si>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</si>
  <si>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</si>
  <si>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</si>
  <si>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</si>
  <si>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</si>
  <si>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</si>
  <si>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</si>
  <si>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</si>
  <si>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</si>
  <si>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</si>
  <si>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</si>
  <si>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</si>
  <si>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</si>
  <si>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</si>
  <si>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</si>
  <si>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</si>
  <si>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</si>
  <si>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</si>
  <si>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</si>
  <si>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</si>
  <si>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</si>
  <si>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</si>
  <si>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</si>
  <si>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</si>
  <si>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</si>
  <si>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</si>
  <si>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</si>
  <si>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</si>
  <si>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</si>
  <si>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</si>
  <si>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</si>
  <si>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</si>
  <si>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</si>
  <si>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</si>
  <si>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</si>
  <si>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</si>
  <si>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</si>
  <si>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</si>
  <si>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</si>
  <si>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</si>
  <si>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</si>
  <si>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</si>
  <si>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</si>
  <si>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</si>
  <si>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</si>
  <si>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</si>
  <si>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</si>
  <si>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</si>
  <si>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</si>
  <si>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</si>
  <si>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</si>
  <si>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</si>
  <si>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</si>
  <si>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</si>
  <si>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</si>
  <si>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</si>
  <si>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</si>
  <si>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</si>
  <si>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</si>
  <si>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</si>
  <si>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</si>
  <si>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</si>
  <si>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</si>
  <si>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</si>
  <si>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</si>
  <si>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</si>
  <si>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</si>
  <si>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</si>
  <si>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</si>
  <si>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</si>
  <si>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</si>
  <si>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</si>
  <si>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</si>
  <si>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</si>
  <si>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</si>
  <si>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</si>
  <si>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</si>
  <si>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</si>
  <si>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</si>
  <si>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</si>
  <si>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</si>
  <si>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</si>
  <si>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</si>
  <si>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</si>
  <si>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</si>
  <si>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</si>
  <si>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</si>
  <si>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</si>
  <si>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</si>
  <si>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</si>
  <si>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</si>
  <si>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</si>
  <si>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</si>
  <si>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</si>
  <si>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</si>
  <si>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</si>
  <si>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</si>
  <si>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</si>
  <si>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</si>
  <si>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</si>
  <si>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</si>
  <si>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</si>
  <si>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</si>
  <si>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</si>
  <si>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</si>
  <si>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</si>
  <si>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</si>
  <si>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</si>
  <si>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</si>
  <si>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</si>
  <si>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</si>
  <si>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</si>
  <si>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</si>
  <si>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</si>
  <si>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</si>
  <si>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</si>
  <si>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</si>
  <si>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</si>
  <si>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</si>
  <si>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</si>
  <si>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</si>
  <si>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</si>
  <si>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</si>
  <si>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</si>
  <si>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</si>
  <si>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</si>
  <si>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</si>
  <si>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</si>
  <si>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</si>
  <si>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</si>
  <si>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</si>
  <si>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</si>
  <si>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</si>
  <si>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</si>
  <si>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</si>
  <si>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</si>
  <si>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</si>
  <si>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</si>
  <si>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</si>
  <si>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</si>
  <si>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</si>
  <si>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</si>
  <si>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</si>
  <si>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</si>
  <si>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</si>
  <si>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</si>
  <si>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</si>
  <si>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</si>
  <si>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</si>
  <si>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</si>
  <si>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</si>
  <si>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</si>
  <si>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</si>
  <si>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</si>
  <si>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</si>
  <si>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</si>
  <si>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</si>
  <si>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</si>
  <si>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</si>
  <si>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</si>
  <si>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</si>
  <si>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</si>
  <si>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</si>
  <si>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</si>
  <si>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</si>
  <si>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</si>
  <si>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</si>
  <si>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</si>
  <si>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</si>
  <si>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</si>
  <si>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</si>
  <si>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</si>
  <si>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</si>
  <si>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</si>
  <si>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</si>
  <si>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</si>
  <si>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</si>
  <si>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</si>
  <si>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</si>
  <si>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</si>
  <si>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</si>
  <si>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</si>
  <si>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</si>
  <si>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</si>
  <si>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</si>
  <si>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</si>
  <si>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</si>
  <si>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</si>
  <si>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</si>
  <si>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</si>
  <si>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</si>
  <si>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</si>
  <si>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</si>
  <si>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</si>
  <si>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</si>
  <si>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</si>
  <si>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</si>
  <si>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</si>
  <si>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</si>
  <si>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</si>
  <si>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</si>
  <si>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</si>
  <si>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</si>
  <si>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</si>
  <si>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</si>
  <si>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</si>
  <si>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</si>
  <si>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</si>
  <si>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</si>
  <si>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</si>
  <si>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</si>
  <si>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</si>
  <si>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</si>
  <si>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</si>
  <si>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</si>
  <si>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</si>
  <si>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</si>
  <si>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</si>
  <si>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</si>
  <si>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</si>
  <si>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</si>
  <si>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</si>
  <si>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</si>
  <si>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</si>
  <si>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</si>
  <si>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</si>
  <si>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</si>
  <si>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</si>
  <si>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</si>
  <si>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</si>
  <si>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</si>
  <si>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</si>
  <si>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</si>
  <si>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</si>
  <si>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</si>
  <si>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</si>
  <si>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</si>
  <si>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</si>
  <si>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</si>
  <si>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</si>
  <si>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</si>
  <si>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</si>
  <si>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</si>
  <si>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</si>
  <si>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</si>
  <si>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</si>
  <si>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</si>
  <si>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</si>
  <si>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</si>
  <si>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</si>
  <si>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</si>
  <si>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</si>
  <si>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</si>
  <si>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</si>
  <si>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</si>
  <si>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</si>
  <si>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</si>
  <si>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</si>
  <si>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</si>
  <si>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</si>
  <si>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</si>
  <si>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</si>
  <si>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</si>
  <si>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</si>
  <si>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</si>
  <si>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</si>
  <si>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</si>
  <si>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</si>
  <si>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</si>
  <si>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</si>
  <si>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</si>
  <si>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</si>
  <si>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</si>
  <si>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</si>
  <si>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</si>
  <si>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</si>
  <si>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</si>
  <si>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</si>
  <si>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</si>
  <si>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</si>
  <si>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</si>
  <si>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</si>
  <si>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</si>
  <si>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</si>
  <si>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</si>
  <si>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</si>
  <si>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</si>
  <si>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</si>
  <si>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</si>
  <si>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</si>
  <si>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</si>
  <si>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</si>
  <si>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</si>
  <si>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</si>
  <si>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</si>
  <si>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</si>
  <si>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</si>
  <si>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</si>
  <si>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</si>
  <si>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</si>
  <si>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</si>
  <si>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</si>
  <si>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</si>
  <si>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</si>
  <si>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</si>
  <si>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</si>
  <si>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</si>
  <si>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</si>
  <si>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</si>
  <si>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</si>
  <si>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</si>
  <si>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</si>
  <si>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</si>
  <si>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</si>
  <si>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</si>
  <si>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</si>
  <si>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</si>
  <si>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</si>
  <si>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</si>
  <si>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</si>
  <si>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</si>
  <si>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</si>
  <si>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</si>
  <si>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</si>
  <si>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</si>
  <si>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</si>
  <si>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</si>
  <si>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</si>
  <si>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</si>
  <si>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</si>
  <si>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</si>
  <si>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</si>
  <si>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</si>
  <si>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</si>
  <si>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</si>
  <si>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</si>
  <si>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</si>
  <si>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</si>
  <si>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</si>
  <si>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</si>
  <si>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</si>
  <si>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</si>
  <si>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</si>
  <si>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</si>
  <si>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</si>
  <si>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</si>
  <si>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</si>
  <si>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</si>
  <si>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</si>
  <si>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</si>
  <si>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</si>
  <si>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</si>
  <si>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</si>
  <si>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</si>
  <si>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</si>
  <si>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</si>
  <si>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</si>
  <si>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</si>
  <si>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</si>
  <si>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</si>
  <si>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</si>
  <si>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</si>
  <si>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</si>
  <si>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</si>
  <si>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</si>
  <si>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</si>
  <si>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</si>
  <si>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</si>
  <si>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</si>
  <si>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</si>
  <si>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</si>
  <si>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</si>
  <si>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</si>
  <si>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</si>
  <si>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</si>
  <si>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</si>
  <si>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</si>
  <si>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</si>
  <si>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</si>
  <si>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</si>
  <si>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</si>
  <si>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</si>
  <si>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</si>
  <si>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</si>
  <si>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</si>
  <si>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</si>
  <si>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</si>
  <si>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</si>
  <si>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</si>
  <si>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</si>
  <si>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</si>
  <si>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</si>
  <si>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</si>
  <si>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</si>
  <si>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</si>
  <si>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</si>
  <si>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</si>
  <si>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</si>
  <si>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</si>
  <si>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</si>
  <si>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</si>
  <si>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</si>
  <si>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</si>
  <si>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</si>
  <si>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</si>
  <si>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</si>
  <si>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</si>
  <si>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</si>
  <si>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</si>
  <si>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</si>
  <si>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</si>
  <si>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</si>
  <si>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</si>
  <si>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</si>
  <si>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</si>
  <si>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</si>
  <si>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</si>
  <si>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</si>
  <si>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</si>
  <si>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</si>
  <si>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</si>
  <si>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</si>
  <si>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</si>
  <si>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</si>
  <si>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</si>
  <si>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</si>
  <si>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</si>
  <si>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</si>
  <si>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</si>
  <si>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</si>
  <si>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</si>
  <si>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</si>
  <si>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</si>
  <si>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</si>
  <si>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</si>
  <si>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</si>
  <si>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</si>
  <si>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</si>
  <si>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</si>
  <si>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</si>
  <si>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</si>
  <si>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</si>
  <si>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</si>
  <si>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</si>
  <si>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</si>
  <si>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</si>
  <si>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</si>
  <si>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</si>
  <si>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</si>
  <si>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</si>
  <si>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</si>
  <si>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</si>
  <si>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</si>
  <si>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</si>
  <si>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</si>
  <si>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</si>
  <si>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</si>
  <si>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</si>
  <si>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</si>
  <si>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</si>
  <si>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</si>
  <si>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</si>
  <si>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</si>
  <si>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</si>
  <si>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</si>
  <si>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</si>
  <si>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</si>
  <si>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</si>
  <si>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</si>
  <si>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</si>
  <si>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</si>
  <si>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</si>
  <si>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</si>
  <si>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</si>
  <si>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</si>
  <si>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</si>
  <si>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</si>
  <si>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</si>
  <si>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</si>
  <si>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</si>
  <si>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</si>
  <si>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</si>
  <si>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</si>
  <si>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</si>
  <si>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</si>
  <si>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</si>
  <si>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</si>
  <si>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</si>
  <si>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</si>
  <si>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</si>
  <si>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</si>
  <si>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</si>
  <si>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</si>
  <si>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</si>
  <si>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</si>
  <si>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</si>
  <si>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</si>
  <si>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</si>
  <si>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</si>
  <si>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</si>
  <si>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</si>
  <si>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</si>
  <si>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</si>
  <si>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</si>
  <si>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</si>
  <si>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</si>
  <si>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</si>
  <si>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</si>
  <si>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</si>
  <si>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</si>
  <si>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</si>
  <si>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</si>
  <si>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</si>
  <si>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</si>
  <si>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</si>
  <si>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</si>
  <si>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</si>
  <si>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</si>
  <si>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</si>
  <si>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</si>
  <si>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</si>
  <si>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</si>
  <si>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</si>
  <si>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</si>
  <si>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</si>
  <si>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</si>
  <si>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</si>
  <si>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</si>
  <si>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</si>
  <si>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</si>
  <si>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</si>
  <si>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</si>
  <si>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</si>
  <si>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</si>
  <si>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</si>
  <si>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</si>
  <si>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</si>
  <si>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</si>
  <si>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</si>
  <si>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</si>
  <si>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</si>
  <si>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</si>
  <si>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</si>
  <si>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</si>
  <si>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</si>
  <si>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</si>
  <si>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</si>
  <si>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</si>
  <si>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</si>
  <si>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</si>
  <si>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</si>
  <si>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</si>
  <si>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</si>
  <si>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</si>
  <si>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</si>
  <si>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</si>
  <si>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</si>
  <si>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</si>
  <si>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</si>
  <si>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</si>
  <si>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</si>
  <si>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</si>
  <si>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</si>
  <si>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</si>
  <si>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</si>
  <si>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</si>
  <si>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</si>
  <si>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</si>
  <si>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</si>
  <si>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</si>
  <si>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</si>
  <si>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</si>
  <si>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</si>
  <si>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</si>
  <si>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</si>
  <si>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</si>
  <si>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</si>
  <si>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</si>
  <si>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</si>
  <si>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</si>
  <si>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</si>
  <si>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</si>
  <si>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</si>
  <si>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</si>
  <si>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</si>
  <si>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</si>
  <si>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</si>
  <si>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</si>
  <si>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</si>
  <si>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</si>
  <si>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</si>
  <si>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</si>
  <si>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</si>
  <si>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</si>
  <si>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</si>
  <si>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</si>
  <si>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</si>
  <si>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</si>
  <si>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</si>
  <si>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</si>
  <si>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</si>
  <si>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</si>
  <si>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</si>
  <si>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</si>
  <si>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</si>
  <si>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</si>
  <si>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</si>
  <si>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</si>
  <si>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</si>
  <si>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</si>
  <si>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</si>
  <si>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</si>
  <si>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</si>
  <si>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</si>
  <si>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</si>
  <si>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</si>
  <si>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</si>
  <si>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</si>
  <si>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</si>
  <si>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</si>
  <si>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</si>
  <si>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</si>
  <si>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</si>
  <si>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</si>
  <si>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</si>
  <si>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</si>
  <si>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</si>
  <si>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</si>
  <si>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</si>
  <si>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</si>
  <si>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</si>
  <si>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</si>
  <si>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</si>
  <si>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</si>
  <si>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</si>
  <si>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</si>
  <si>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</si>
  <si>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</si>
  <si>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</si>
  <si>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</si>
  <si>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</si>
  <si>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</si>
  <si>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</si>
  <si>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</si>
  <si>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</si>
  <si>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</si>
  <si>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</si>
  <si>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</si>
  <si>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</si>
  <si>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</si>
  <si>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</si>
  <si>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</si>
  <si>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</si>
  <si>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</si>
  <si>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</si>
  <si>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</si>
  <si>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</si>
  <si>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</si>
  <si>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</si>
  <si>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</si>
  <si>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</si>
  <si>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</si>
  <si>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</si>
  <si>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</si>
  <si>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</si>
  <si>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</si>
  <si>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</si>
  <si>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</si>
  <si>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</si>
  <si>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</si>
  <si>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</si>
  <si>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</si>
  <si>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</si>
  <si>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</si>
  <si>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</si>
  <si>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</si>
  <si>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</si>
  <si>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</si>
  <si>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</si>
  <si>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</si>
  <si>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</si>
  <si>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</si>
  <si>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</si>
  <si>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</si>
  <si>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</si>
  <si>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</si>
  <si>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</si>
  <si>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</si>
  <si>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</si>
  <si>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</si>
  <si>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</si>
  <si>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</si>
  <si>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</si>
  <si>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</si>
  <si>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</si>
  <si>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</si>
  <si>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</si>
  <si>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</si>
  <si>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</si>
  <si>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</si>
  <si>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</si>
  <si>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</si>
  <si>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</si>
  <si>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</si>
  <si>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</si>
  <si>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</si>
  <si>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</si>
  <si>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</si>
  <si>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</si>
  <si>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</si>
  <si>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</si>
  <si>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</si>
  <si>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</si>
  <si>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</si>
  <si>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</si>
  <si>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</si>
  <si>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</si>
  <si>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</si>
  <si>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</si>
  <si>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</si>
  <si>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</si>
  <si>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</si>
  <si>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</si>
  <si>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</si>
  <si>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</si>
  <si>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</si>
  <si>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</si>
  <si>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</si>
  <si>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</si>
  <si>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</si>
  <si>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</si>
  <si>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</si>
  <si>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</si>
  <si>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</si>
  <si>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</si>
  <si>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</si>
  <si>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</si>
  <si>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</si>
  <si>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</si>
  <si>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</si>
  <si>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</si>
  <si>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</si>
  <si>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</si>
  <si>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</si>
  <si>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</si>
  <si>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</si>
  <si>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</si>
  <si>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</si>
  <si>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</si>
  <si>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</si>
  <si>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</si>
  <si>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</si>
  <si>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</si>
  <si>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</si>
  <si>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</si>
  <si>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</si>
  <si>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</si>
  <si>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</si>
  <si>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</si>
  <si>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</si>
  <si>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</si>
  <si>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</si>
  <si>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</si>
  <si>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</si>
  <si>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</si>
  <si>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</si>
  <si>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</si>
  <si>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</si>
  <si>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</si>
  <si>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</si>
  <si>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</si>
  <si>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</si>
  <si>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</si>
  <si>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</si>
  <si>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</si>
  <si>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</si>
  <si>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</si>
  <si>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</si>
  <si>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</si>
  <si>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</si>
  <si>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</si>
  <si>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</si>
  <si>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</si>
  <si>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</si>
  <si>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</si>
  <si>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</si>
  <si>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</si>
  <si>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</si>
  <si>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</si>
  <si>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</si>
  <si>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</si>
  <si>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</si>
  <si>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</si>
  <si>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</si>
  <si>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</si>
  <si>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</si>
  <si>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</si>
  <si>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</si>
  <si>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</si>
  <si>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</si>
  <si>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</si>
  <si>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</si>
  <si>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</si>
  <si>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</si>
  <si>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</si>
  <si>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</si>
  <si>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</si>
  <si>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</si>
  <si>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</si>
  <si>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</si>
  <si>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</si>
  <si>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</si>
  <si>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</si>
  <si>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</si>
  <si>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</si>
  <si>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</si>
  <si>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</si>
  <si>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</si>
  <si>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</si>
  <si>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</si>
  <si>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</si>
  <si>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</si>
  <si>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</si>
  <si>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</si>
  <si>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</si>
  <si>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</si>
  <si>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</si>
  <si>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</si>
  <si>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</si>
  <si>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</si>
  <si>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</si>
  <si>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</si>
  <si>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</si>
  <si>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</si>
  <si>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</si>
  <si>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</si>
  <si>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</si>
  <si>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</si>
  <si>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</si>
  <si>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</si>
  <si>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</si>
  <si>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</si>
  <si>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</si>
  <si>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</si>
  <si>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</si>
  <si>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</si>
  <si>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</si>
  <si>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</si>
  <si>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</si>
  <si>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</si>
  <si>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</si>
  <si>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</si>
  <si>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</si>
  <si>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</si>
  <si>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</si>
  <si>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</si>
  <si>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</si>
  <si>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</si>
  <si>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</si>
  <si>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</si>
  <si>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</si>
  <si>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</si>
  <si>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</si>
  <si>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</si>
  <si>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</si>
  <si>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</si>
  <si>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</si>
  <si>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</si>
  <si>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</si>
  <si>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</si>
  <si>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</si>
  <si>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</si>
  <si>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</si>
  <si>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</si>
  <si>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</si>
  <si>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</si>
  <si>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</si>
  <si>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</si>
  <si>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</si>
  <si>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</si>
  <si>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</si>
  <si>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</si>
  <si>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</si>
  <si>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</si>
  <si>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</si>
  <si>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</si>
  <si>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</si>
  <si>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</si>
  <si>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</si>
  <si>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</si>
  <si>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</si>
  <si>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</si>
  <si>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</si>
  <si>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</si>
  <si>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</si>
  <si>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</si>
  <si>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</si>
  <si>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</si>
  <si>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</si>
  <si>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</si>
  <si>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</si>
  <si>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</si>
  <si>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</si>
  <si>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</si>
  <si>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</si>
  <si>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</si>
  <si>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</si>
  <si>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</si>
  <si>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</si>
  <si>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</si>
  <si>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</si>
  <si>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</si>
  <si>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</si>
  <si>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</si>
  <si>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</si>
  <si>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</si>
  <si>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</si>
  <si>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</si>
  <si>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</si>
  <si>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</si>
  <si>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</si>
  <si>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</si>
  <si>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</si>
  <si>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</si>
  <si>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</si>
  <si>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</si>
  <si>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</si>
  <si>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</si>
  <si>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</si>
  <si>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</si>
  <si>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</si>
  <si>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</si>
  <si>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</si>
  <si>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</si>
  <si>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</si>
  <si>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</si>
  <si>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</si>
  <si>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</si>
  <si>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</si>
  <si>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</si>
  <si>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</si>
  <si>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</si>
  <si>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</si>
  <si>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</si>
  <si>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</si>
  <si>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</si>
  <si>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</si>
  <si>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</si>
  <si>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</si>
  <si>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</si>
  <si>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</si>
  <si>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</si>
  <si>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</si>
  <si>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</si>
  <si>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</si>
  <si>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</si>
  <si>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</si>
  <si>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</si>
  <si>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</si>
  <si>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</si>
  <si>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</si>
  <si>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</si>
  <si>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</si>
  <si>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</si>
  <si>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</si>
  <si>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</si>
  <si>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</si>
  <si>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</si>
  <si>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</si>
  <si>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</si>
  <si>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</si>
  <si>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</si>
  <si>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</si>
  <si>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</si>
  <si>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</si>
  <si>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</si>
  <si>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</si>
  <si>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</si>
  <si>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</si>
  <si>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</si>
  <si>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</si>
  <si>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</si>
  <si>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</si>
  <si>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</si>
  <si>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</si>
  <si>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</si>
  <si>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</si>
  <si>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</si>
  <si>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</si>
  <si>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</si>
  <si>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</si>
  <si>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</si>
  <si>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</si>
  <si>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</si>
  <si>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</si>
  <si>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</si>
  <si>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</si>
  <si>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</si>
  <si>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</si>
  <si>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</si>
  <si>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</si>
  <si>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</si>
  <si>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</si>
  <si>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</si>
  <si>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</si>
  <si>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</si>
  <si>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</si>
  <si>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</si>
  <si>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</si>
  <si>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</si>
  <si>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</si>
  <si>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</si>
  <si>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</si>
  <si>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</si>
  <si>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</si>
  <si>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</si>
  <si>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</si>
  <si>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</si>
  <si>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</si>
  <si>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</si>
  <si>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</si>
  <si>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</si>
  <si>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</si>
  <si>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</si>
  <si>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</si>
  <si>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</si>
  <si>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</si>
  <si>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</si>
  <si>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</si>
  <si>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</si>
  <si>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</si>
  <si>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</si>
  <si>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</si>
  <si>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</si>
  <si>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</si>
  <si>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</si>
  <si>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</si>
  <si>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</si>
  <si>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</si>
  <si>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</si>
  <si>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</si>
  <si>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</si>
  <si>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</si>
  <si>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</si>
  <si>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</si>
  <si>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</si>
  <si>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</si>
  <si>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</si>
  <si>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</si>
  <si>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</si>
  <si>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</si>
  <si>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</si>
  <si>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</si>
  <si>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</si>
  <si>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</si>
  <si>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</si>
  <si>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</si>
  <si>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</si>
  <si>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</si>
  <si>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</si>
  <si>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</si>
  <si>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</si>
  <si>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</si>
  <si>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</si>
  <si>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</si>
  <si>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</si>
  <si>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</si>
  <si>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</si>
  <si>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</si>
  <si>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</si>
  <si>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</si>
  <si>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</si>
  <si>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</si>
  <si>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</si>
  <si>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</si>
  <si>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</si>
  <si>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</si>
  <si>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</si>
  <si>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</si>
  <si>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</si>
  <si>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</si>
  <si>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</si>
  <si>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</si>
  <si>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</si>
  <si>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</si>
  <si>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</si>
  <si>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</si>
  <si>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</si>
  <si>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</si>
  <si>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</si>
  <si>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</si>
  <si>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</si>
  <si>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</si>
  <si>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</si>
  <si>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</si>
  <si>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</si>
  <si>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</si>
  <si>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</si>
  <si>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</si>
  <si>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</si>
  <si>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</si>
  <si>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</si>
  <si>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</si>
  <si>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</si>
  <si>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</si>
  <si>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</si>
  <si>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</si>
  <si>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</si>
  <si>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</si>
  <si>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</si>
  <si>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</si>
  <si>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</si>
  <si>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</si>
  <si>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</si>
  <si>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</si>
  <si>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</si>
  <si>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</si>
  <si>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</si>
  <si>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</si>
  <si>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</si>
  <si>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</si>
  <si>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</si>
  <si>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</si>
  <si>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</si>
  <si>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</si>
  <si>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</si>
  <si>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</si>
  <si>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</si>
  <si>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</si>
  <si>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</si>
  <si>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</si>
  <si>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</si>
  <si>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</si>
  <si>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</si>
  <si>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</si>
  <si>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</si>
  <si>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</si>
  <si>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</si>
  <si>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</si>
  <si>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</si>
  <si>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</si>
  <si>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</si>
  <si>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</si>
  <si>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</si>
  <si>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</si>
  <si>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</si>
  <si>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</si>
  <si>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</si>
  <si>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</si>
  <si>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</si>
  <si>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</si>
  <si>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</si>
  <si>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</si>
  <si>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</si>
  <si>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</si>
  <si>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</si>
  <si>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</si>
  <si>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</si>
  <si>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</si>
  <si>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</si>
  <si>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</si>
  <si>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</si>
  <si>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</si>
  <si>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</si>
  <si>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</si>
  <si>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</si>
  <si>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</si>
  <si>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</si>
  <si>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</si>
  <si>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</si>
  <si>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</si>
  <si>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</si>
  <si>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</si>
  <si>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</si>
  <si>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</si>
  <si>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</si>
  <si>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</si>
  <si>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</si>
  <si>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</si>
  <si>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</si>
  <si>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</si>
  <si>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</si>
  <si>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</si>
  <si>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</si>
  <si>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</si>
  <si>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</si>
  <si>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</si>
  <si>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</si>
  <si>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</si>
  <si>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</si>
  <si>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</si>
  <si>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</si>
  <si>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</si>
  <si>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</si>
  <si>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</si>
  <si>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</si>
  <si>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</si>
  <si>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</si>
  <si>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</si>
  <si>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</si>
  <si>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</si>
  <si>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</si>
  <si>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</si>
  <si>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</si>
  <si>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</si>
  <si>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</si>
  <si>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</si>
  <si>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</si>
  <si>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</si>
  <si>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</si>
  <si>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</si>
  <si>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</si>
  <si>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</si>
  <si>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</si>
  <si>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</si>
  <si>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</si>
  <si>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</si>
  <si>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</si>
  <si>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</si>
  <si>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</si>
  <si>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</si>
  <si>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</si>
  <si>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</si>
  <si>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</si>
  <si>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</si>
  <si>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</si>
  <si>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</si>
  <si>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</si>
  <si>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</si>
  <si>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</si>
  <si>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</si>
  <si>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</si>
  <si>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</si>
  <si>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</si>
  <si>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</si>
  <si>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</si>
  <si>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</si>
  <si>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</si>
  <si>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</si>
  <si>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</si>
  <si>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</si>
  <si>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</si>
  <si>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</si>
  <si>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</si>
  <si>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</si>
  <si>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</si>
  <si>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</si>
  <si>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</si>
  <si>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</si>
  <si>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</si>
  <si>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</si>
  <si>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</si>
  <si>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</si>
  <si>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</si>
  <si>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</si>
  <si>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</si>
  <si>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</si>
  <si>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</si>
  <si>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</si>
  <si>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</si>
  <si>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</si>
  <si>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</si>
  <si>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</si>
  <si>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</si>
  <si>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</si>
  <si>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</si>
  <si>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</si>
  <si>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</si>
  <si>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</si>
  <si>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</si>
  <si>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</si>
  <si>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</si>
  <si>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</si>
  <si>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</si>
  <si>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</si>
  <si>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</si>
  <si>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</si>
  <si>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</si>
  <si>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</si>
  <si>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</si>
  <si>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</si>
  <si>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</si>
  <si>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</si>
  <si>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</si>
  <si>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</si>
  <si>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</si>
  <si>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</si>
  <si>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</si>
  <si>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</si>
  <si>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</si>
  <si>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</si>
  <si>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</si>
  <si>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</si>
  <si>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</si>
  <si>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</si>
  <si>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</si>
  <si>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</si>
  <si>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</si>
  <si>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</si>
  <si>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</si>
  <si>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</si>
  <si>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</si>
  <si>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</si>
  <si>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</si>
  <si>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</si>
  <si>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</si>
  <si>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</si>
  <si>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</si>
  <si>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</si>
  <si>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</si>
  <si>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</si>
  <si>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</si>
  <si>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</si>
  <si>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</si>
  <si>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</si>
  <si>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</si>
  <si>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</si>
  <si>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</si>
  <si>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</si>
  <si>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</si>
  <si>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</si>
  <si>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</si>
  <si>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</si>
  <si>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</si>
  <si>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</si>
  <si>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</si>
  <si>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</si>
  <si>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</si>
  <si>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</si>
  <si>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</si>
  <si>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</si>
  <si>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</si>
  <si>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</si>
  <si>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</si>
  <si>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</si>
  <si>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</si>
  <si>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</si>
  <si>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</si>
  <si>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</si>
  <si>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</si>
  <si>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</si>
  <si>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</si>
  <si>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</si>
  <si>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</si>
  <si>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</si>
  <si>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</si>
  <si>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</si>
  <si>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</si>
  <si>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</si>
  <si>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</si>
  <si>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</si>
  <si>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</si>
  <si>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</si>
  <si>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</si>
  <si>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</si>
  <si>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</si>
  <si>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</si>
  <si>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</si>
  <si>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</si>
  <si>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</si>
  <si>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</si>
  <si>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</si>
  <si>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</si>
  <si>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</si>
  <si>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</si>
  <si>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</si>
  <si>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</si>
  <si>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</si>
  <si>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</si>
  <si>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</si>
  <si>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</si>
  <si>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</si>
  <si>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</si>
  <si>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</si>
  <si>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</si>
  <si>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</si>
  <si>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</si>
  <si>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</si>
  <si>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</si>
  <si>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</si>
  <si>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</si>
  <si>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</si>
  <si>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</si>
  <si>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</si>
  <si>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</si>
  <si>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</si>
  <si>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</si>
  <si>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</si>
  <si>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</si>
  <si>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</si>
  <si>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</si>
  <si>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</si>
  <si>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</si>
  <si>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</si>
  <si>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</si>
  <si>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</si>
  <si>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</si>
  <si>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</si>
  <si>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</si>
  <si>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</si>
  <si>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</si>
  <si>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</si>
  <si>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</si>
  <si>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</si>
  <si>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</si>
  <si>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</si>
  <si>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</si>
  <si>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</si>
  <si>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</si>
  <si>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</si>
  <si>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</si>
  <si>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</si>
  <si>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</si>
  <si>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</si>
  <si>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</si>
  <si>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</si>
  <si>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</si>
  <si>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</si>
  <si>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</si>
  <si>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</si>
  <si>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</si>
  <si>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</si>
  <si>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</si>
  <si>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</si>
  <si>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</si>
  <si>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</si>
  <si>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</si>
  <si>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</si>
  <si>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</si>
  <si>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</si>
  <si>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</si>
  <si>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</si>
  <si>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</si>
  <si>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</si>
  <si>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</si>
  <si>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</si>
  <si>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</si>
  <si>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</si>
  <si>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</si>
  <si>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</si>
  <si>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</si>
  <si>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</si>
  <si>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</si>
  <si>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</si>
  <si>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</si>
  <si>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</si>
  <si>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</si>
  <si>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</si>
  <si>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</si>
  <si>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</si>
  <si>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</si>
  <si>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</si>
  <si>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</si>
  <si>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</si>
  <si>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</si>
  <si>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</si>
  <si>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</si>
  <si>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</si>
  <si>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</si>
  <si>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</si>
  <si>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</si>
  <si>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</si>
  <si>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</si>
  <si>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</si>
  <si>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</si>
  <si>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</si>
  <si>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</si>
  <si>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</si>
  <si>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</si>
  <si>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</si>
  <si>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</si>
  <si>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</si>
  <si>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</si>
  <si>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</si>
  <si>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</si>
  <si>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</si>
  <si>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</si>
  <si>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</si>
  <si>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</si>
  <si>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</si>
  <si>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</si>
  <si>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</si>
  <si>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</si>
  <si>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</si>
  <si>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</si>
  <si>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</si>
  <si>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</si>
  <si>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</si>
  <si>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</si>
  <si>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</si>
  <si>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</si>
  <si>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</si>
  <si>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</si>
  <si>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</si>
  <si>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</si>
  <si>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</si>
  <si>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</si>
  <si>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</si>
  <si>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</si>
  <si>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</si>
  <si>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</si>
  <si>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</si>
  <si>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</si>
  <si>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</si>
  <si>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</si>
  <si>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</si>
  <si>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</si>
  <si>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</si>
  <si>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</si>
  <si>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</si>
  <si>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</si>
  <si>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</si>
  <si>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</si>
  <si>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</si>
  <si>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</si>
  <si>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</si>
  <si>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</si>
  <si>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</si>
  <si>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</si>
  <si>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</si>
  <si>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</si>
  <si>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</si>
  <si>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</si>
  <si>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</si>
  <si>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</si>
  <si>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</si>
  <si>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</si>
  <si>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</si>
  <si>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</si>
  <si>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</si>
  <si>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</si>
  <si>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</si>
  <si>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</si>
  <si>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</si>
  <si>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</si>
  <si>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</si>
  <si>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</si>
  <si>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</si>
  <si>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</si>
  <si>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</si>
  <si>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</si>
  <si>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</si>
  <si>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</si>
  <si>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</si>
  <si>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</si>
  <si>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</si>
  <si>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</si>
  <si>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</si>
  <si>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</si>
  <si>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</si>
  <si>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</si>
  <si>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</si>
  <si>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</si>
  <si>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</si>
  <si>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</si>
  <si>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</si>
  <si>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</si>
  <si>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</si>
  <si>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</si>
  <si>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</si>
  <si>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</si>
  <si>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</si>
  <si>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</si>
  <si>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</si>
  <si>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</si>
  <si>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</si>
  <si>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</si>
  <si>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</si>
  <si>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</si>
  <si>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</si>
  <si>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</si>
  <si>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</si>
  <si>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</si>
  <si>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</si>
  <si>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</si>
  <si>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</si>
  <si>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</si>
  <si>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</si>
  <si>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</si>
  <si>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</si>
  <si>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</si>
  <si>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</si>
  <si>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</si>
  <si>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</si>
  <si>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</si>
  <si>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</si>
  <si>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</si>
  <si>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</si>
  <si>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</si>
  <si>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</si>
  <si>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</si>
  <si>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</si>
  <si>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</si>
  <si>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</si>
  <si>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</si>
  <si>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</si>
  <si>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</si>
  <si>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</si>
  <si>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</si>
  <si>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</si>
  <si>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</si>
  <si>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</si>
  <si>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</si>
  <si>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</si>
  <si>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</si>
  <si>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</si>
  <si>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</si>
  <si>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</si>
  <si>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</si>
  <si>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</si>
  <si>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</si>
  <si>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</si>
  <si>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</si>
  <si>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</si>
  <si>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</si>
  <si>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</si>
  <si>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</si>
  <si>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</si>
  <si>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</si>
  <si>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</si>
  <si>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</si>
  <si>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</si>
  <si>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</si>
  <si>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</si>
  <si>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</si>
  <si>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</si>
  <si>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</si>
  <si>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</si>
  <si>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</si>
  <si>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</si>
  <si>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</si>
  <si>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</si>
  <si>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</si>
  <si>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</si>
  <si>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</si>
  <si>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</si>
  <si>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</si>
  <si>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</si>
  <si>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</si>
  <si>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</si>
  <si>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</si>
  <si>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</si>
  <si>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</si>
  <si>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</si>
  <si>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</si>
  <si>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</si>
  <si>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</si>
  <si>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</si>
  <si>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</si>
  <si>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</si>
  <si>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</si>
  <si>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</si>
  <si>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</si>
  <si>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</si>
  <si>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</si>
  <si>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</si>
  <si>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</si>
  <si>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</si>
  <si>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</si>
  <si>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</si>
  <si>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</si>
  <si>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</si>
  <si>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</si>
  <si>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</si>
  <si>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</si>
  <si>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</si>
  <si>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</si>
  <si>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</si>
  <si>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</si>
  <si>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</si>
  <si>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</si>
  <si>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</si>
  <si>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</si>
  <si>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</si>
  <si>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</si>
  <si>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</si>
  <si>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</si>
  <si>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</si>
  <si>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</si>
  <si>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</si>
  <si>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</si>
  <si>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</si>
  <si>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</si>
  <si>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</si>
  <si>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</si>
  <si>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</si>
  <si>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</si>
  <si>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</si>
  <si>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</si>
  <si>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</si>
  <si>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</si>
  <si>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</si>
  <si>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</si>
  <si>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</si>
  <si>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</si>
  <si>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</si>
  <si>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</si>
  <si>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</si>
  <si>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</si>
  <si>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</si>
  <si>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</si>
  <si>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</si>
  <si>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</si>
  <si>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</si>
  <si>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</si>
  <si>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</si>
  <si>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</si>
  <si>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</si>
  <si>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</si>
  <si>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</si>
  <si>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</si>
  <si>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</si>
  <si>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</si>
  <si>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</si>
  <si>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</si>
  <si>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</si>
  <si>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</si>
  <si>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</si>
  <si>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</si>
  <si>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</si>
  <si>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</si>
  <si>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</si>
  <si>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</si>
  <si>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</si>
  <si>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</si>
  <si>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</si>
  <si>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</si>
  <si>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</si>
  <si>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</si>
  <si>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</si>
  <si>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</si>
  <si>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</si>
  <si>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</si>
  <si>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</si>
  <si>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</si>
  <si>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</si>
  <si>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</si>
  <si>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</si>
  <si>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</si>
  <si>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</si>
  <si>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</si>
  <si>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</si>
  <si>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</si>
  <si>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</si>
  <si>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</si>
  <si>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</si>
  <si>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</si>
  <si>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</si>
  <si>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</si>
  <si>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</si>
  <si>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</si>
  <si>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</si>
  <si>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</si>
  <si>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</si>
  <si>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</si>
  <si>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</si>
  <si>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</si>
  <si>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</si>
  <si>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</si>
  <si>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</si>
  <si>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</si>
  <si>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</si>
  <si>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</si>
  <si>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</si>
  <si>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</si>
  <si>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</si>
  <si>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</si>
  <si>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</si>
  <si>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</si>
  <si>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</si>
  <si>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</si>
  <si>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</si>
  <si>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</si>
  <si>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</si>
  <si>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</si>
  <si>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</si>
  <si>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</si>
  <si>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</si>
  <si>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</si>
  <si>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</si>
  <si>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</si>
  <si>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</si>
  <si>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</si>
  <si>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</si>
  <si>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</si>
  <si>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</si>
  <si>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</si>
  <si>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</si>
  <si>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</si>
  <si>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</si>
  <si>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</si>
  <si>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</si>
  <si>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</si>
  <si>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</si>
  <si>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</si>
  <si>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</si>
  <si>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</si>
  <si>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</si>
  <si>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</si>
  <si>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</si>
  <si>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</si>
  <si>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</si>
  <si>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</si>
  <si>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</si>
  <si>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</si>
  <si>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</si>
  <si>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</si>
  <si>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</si>
  <si>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</si>
  <si>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</si>
  <si>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</si>
  <si>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</si>
  <si>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</si>
  <si>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</si>
  <si>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</si>
  <si>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</si>
  <si>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</si>
  <si>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</si>
  <si>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</si>
  <si>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</si>
  <si>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</si>
  <si>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</si>
  <si>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</si>
  <si>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</si>
  <si>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</si>
  <si>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</si>
  <si>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</si>
  <si>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</si>
  <si>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</si>
  <si>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</si>
  <si>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</si>
  <si>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</si>
  <si>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</si>
  <si>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</si>
  <si>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</si>
  <si>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</si>
  <si>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</si>
  <si>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</si>
  <si>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</si>
  <si>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</si>
  <si>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</si>
  <si>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</si>
  <si>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</si>
  <si>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</si>
  <si>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</si>
  <si>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</si>
  <si>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</si>
  <si>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</si>
  <si>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</si>
  <si>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</si>
  <si>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</si>
  <si>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</si>
  <si>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</si>
  <si>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</si>
  <si>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</si>
  <si>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</si>
  <si>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</si>
  <si>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</si>
  <si>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</si>
  <si>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</si>
  <si>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</si>
  <si>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</si>
  <si>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</si>
  <si>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</si>
  <si>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</si>
  <si>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</si>
  <si>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</si>
  <si>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</si>
  <si>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</si>
  <si>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</si>
  <si>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</si>
  <si>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</si>
  <si>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</si>
  <si>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</si>
  <si>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</si>
  <si>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</si>
  <si>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</si>
  <si>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</si>
  <si>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</si>
  <si>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</si>
  <si>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</si>
  <si>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</si>
  <si>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</si>
  <si>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</si>
  <si>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</si>
  <si>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</si>
  <si>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</si>
  <si>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</si>
  <si>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</si>
  <si>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</si>
  <si>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</si>
  <si>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</si>
  <si>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</si>
  <si>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</si>
  <si>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</si>
  <si>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</si>
  <si>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</si>
  <si>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</si>
  <si>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</si>
  <si>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</si>
  <si>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</si>
  <si>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</si>
  <si>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</si>
  <si>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</si>
  <si>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</si>
  <si>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</si>
  <si>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</si>
  <si>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</si>
  <si>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</si>
  <si>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</si>
  <si>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</si>
  <si>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</si>
  <si>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</si>
  <si>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</si>
  <si>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</si>
  <si>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</si>
  <si>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</si>
  <si>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</si>
  <si>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</si>
  <si>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</si>
  <si>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</si>
  <si>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</si>
  <si>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</si>
  <si>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</si>
  <si>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</si>
  <si>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</si>
  <si>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</si>
  <si>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</si>
  <si>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</si>
  <si>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</si>
  <si>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</si>
  <si>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</si>
  <si>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</si>
  <si>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</si>
  <si>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</si>
  <si>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</si>
  <si>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</si>
  <si>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</si>
  <si>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</si>
  <si>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</si>
  <si>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</si>
  <si>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</si>
  <si>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</si>
  <si>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</si>
  <si>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</si>
  <si>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</si>
  <si>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</si>
  <si>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</si>
  <si>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</si>
  <si>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</si>
  <si>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</si>
  <si>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</si>
  <si>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</si>
  <si>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</si>
  <si>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</si>
  <si>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</si>
  <si>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</si>
  <si>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</si>
  <si>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</si>
  <si>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</si>
  <si>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</si>
  <si>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</si>
  <si>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</si>
  <si>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</si>
  <si>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</si>
  <si>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</si>
  <si>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</si>
  <si>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</si>
  <si>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</si>
  <si>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</si>
  <si>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</si>
  <si>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</si>
  <si>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</si>
  <si>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</si>
  <si>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</si>
  <si>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</si>
  <si>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</si>
  <si>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</si>
  <si>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</si>
  <si>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</si>
  <si>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</si>
  <si>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</si>
  <si>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</si>
  <si>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</si>
  <si>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</si>
  <si>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</si>
  <si>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</si>
  <si>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</si>
  <si>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</si>
  <si>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</si>
  <si>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</si>
  <si>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</si>
  <si>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</si>
  <si>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</si>
  <si>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</si>
  <si>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</si>
  <si>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</si>
  <si>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</si>
  <si>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</si>
  <si>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</si>
  <si>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</si>
  <si>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</si>
  <si>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</si>
  <si>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</si>
  <si>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</si>
  <si>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</si>
  <si>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</si>
  <si>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</si>
  <si>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</si>
  <si>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</si>
  <si>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</si>
  <si>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</si>
  <si>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</si>
  <si>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</si>
  <si>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</si>
  <si>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</si>
  <si>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</si>
  <si>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</si>
  <si>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</si>
  <si>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</si>
  <si>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</si>
  <si>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</si>
  <si>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</si>
  <si>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</si>
  <si>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</si>
  <si>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</si>
  <si>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</si>
  <si>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</si>
  <si>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</si>
  <si>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</si>
  <si>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</si>
  <si>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</si>
  <si>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</si>
  <si>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</si>
  <si>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</si>
  <si>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</si>
  <si>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</si>
  <si>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</si>
  <si>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</si>
  <si>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</si>
  <si>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</si>
  <si>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</si>
  <si>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</si>
  <si>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</si>
  <si>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</si>
  <si>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</si>
  <si>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</si>
  <si>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</si>
  <si>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</si>
  <si>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</si>
  <si>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</si>
  <si>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</si>
  <si>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</si>
  <si>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</si>
  <si>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</si>
  <si>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</si>
  <si>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</si>
  <si>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</si>
  <si>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</si>
  <si>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</si>
  <si>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</si>
  <si>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</si>
  <si>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</si>
  <si>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</si>
  <si>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</si>
  <si>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</si>
  <si>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</si>
  <si>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</si>
  <si>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</si>
  <si>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</si>
  <si>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</si>
  <si>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</si>
  <si>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</si>
  <si>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</si>
  <si>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</si>
  <si>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</si>
  <si>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</si>
  <si>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</si>
  <si>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</si>
  <si>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</si>
  <si>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</si>
  <si>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</si>
  <si>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</si>
  <si>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</si>
  <si>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</si>
  <si>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</si>
  <si>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</si>
  <si>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</si>
  <si>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</si>
  <si>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</si>
  <si>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</si>
  <si>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</si>
  <si>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</si>
  <si>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</si>
  <si>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</si>
  <si>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</si>
  <si>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</si>
  <si>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</si>
  <si>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</si>
  <si>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</si>
  <si>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</si>
  <si>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</si>
  <si>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</si>
  <si>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</si>
  <si>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</si>
  <si>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</si>
  <si>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</si>
  <si>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</si>
  <si>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</si>
  <si>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</si>
  <si>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</si>
  <si>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</si>
  <si>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</si>
  <si>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</si>
  <si>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</si>
  <si>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</si>
  <si>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</si>
  <si>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</si>
  <si>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</si>
  <si>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</si>
  <si>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</si>
  <si>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</si>
  <si>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</si>
  <si>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</si>
  <si>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</si>
  <si>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</si>
  <si>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</si>
  <si>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</si>
  <si>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</si>
  <si>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</si>
  <si>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</si>
  <si>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</si>
  <si>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</si>
  <si>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</si>
  <si>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</si>
  <si>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</si>
  <si>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</si>
  <si>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</si>
  <si>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</si>
  <si>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</si>
  <si>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</si>
  <si>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</si>
  <si>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</si>
  <si>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</si>
  <si>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</si>
  <si>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</si>
  <si>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</si>
  <si>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</si>
  <si>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</si>
  <si>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</si>
  <si>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</si>
  <si>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</si>
  <si>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</si>
  <si>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</si>
  <si>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</si>
  <si>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</si>
  <si>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</si>
  <si>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</si>
  <si>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</si>
  <si>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</si>
  <si>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</si>
  <si>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</si>
  <si>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</si>
  <si>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</si>
  <si>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</si>
  <si>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</si>
  <si>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</si>
  <si>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</si>
  <si>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</si>
  <si>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</si>
  <si>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</si>
  <si>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</si>
  <si>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</si>
  <si>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</si>
  <si>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</si>
  <si>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</si>
  <si>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</si>
  <si>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</si>
  <si>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</si>
  <si>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</si>
  <si>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</si>
  <si>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</si>
  <si>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</si>
  <si>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</si>
  <si>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</si>
  <si>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</si>
  <si>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</si>
  <si>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</si>
  <si>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</si>
  <si>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</si>
  <si>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</si>
  <si>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</si>
  <si>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</si>
  <si>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</si>
  <si>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</si>
  <si>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</si>
  <si>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</si>
  <si>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</si>
  <si>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</si>
  <si>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</si>
  <si>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</si>
  <si>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</si>
  <si>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</si>
  <si>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</si>
  <si>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</si>
  <si>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</si>
  <si>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</si>
  <si>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</si>
  <si>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</si>
  <si>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</si>
  <si>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</si>
  <si>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</si>
  <si>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</si>
  <si>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</si>
  <si>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</si>
  <si>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</si>
  <si>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</si>
  <si>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</si>
  <si>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</si>
  <si>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</si>
  <si>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</si>
  <si>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</si>
  <si>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</si>
  <si>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</si>
  <si>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</si>
  <si>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</si>
  <si>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</si>
  <si>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</si>
  <si>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</si>
  <si>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</si>
  <si>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</si>
  <si>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</si>
  <si>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</si>
  <si>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</si>
  <si>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</si>
  <si>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</si>
  <si>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</si>
  <si>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</si>
  <si>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</si>
  <si>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</si>
  <si>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</si>
  <si>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</si>
  <si>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</si>
  <si>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</si>
  <si>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</si>
  <si>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</si>
  <si>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</si>
  <si>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</si>
  <si>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</si>
  <si>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</si>
  <si>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</si>
  <si>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</si>
  <si>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</si>
  <si>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</si>
  <si>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</si>
  <si>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</si>
  <si>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</si>
  <si>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</si>
  <si>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</si>
  <si>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</si>
  <si>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</si>
  <si>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</si>
  <si>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</si>
  <si>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</si>
  <si>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</si>
  <si>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</si>
  <si>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</si>
  <si>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</si>
  <si>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</si>
  <si>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</si>
  <si>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</si>
  <si>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</si>
  <si>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</si>
  <si>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</si>
  <si>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</si>
  <si>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</si>
  <si>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</si>
  <si>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</si>
  <si>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</si>
  <si>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</si>
  <si>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</si>
  <si>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</si>
  <si>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</si>
  <si>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</si>
  <si>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</si>
  <si>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</si>
  <si>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</si>
  <si>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</si>
  <si>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</si>
  <si>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</si>
  <si>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</si>
  <si>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</si>
  <si>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</si>
  <si>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</si>
  <si>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</si>
  <si>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</si>
  <si>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</si>
  <si>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</si>
  <si>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</si>
  <si>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</si>
  <si>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</si>
  <si>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</si>
  <si>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</si>
  <si>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</si>
  <si>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</si>
  <si>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</si>
  <si>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</si>
  <si>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</si>
  <si>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</si>
  <si>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</si>
  <si>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</si>
  <si>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</si>
  <si>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</si>
  <si>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</si>
  <si>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</si>
  <si>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</si>
  <si>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</si>
  <si>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</si>
  <si>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</si>
  <si>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</si>
  <si>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</si>
  <si>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</si>
  <si>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</si>
  <si>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</si>
  <si>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</si>
  <si>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</si>
  <si>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</si>
  <si>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</si>
  <si>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</si>
  <si>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</si>
  <si>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</si>
  <si>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</si>
  <si>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</si>
  <si>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</si>
  <si>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</si>
  <si>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</si>
  <si>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</si>
  <si>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</si>
  <si>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</si>
  <si>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</si>
  <si>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</si>
  <si>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</si>
  <si>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</si>
  <si>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</si>
  <si>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</si>
  <si>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</si>
  <si>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</si>
  <si>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</si>
  <si>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</si>
  <si>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</si>
  <si>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</si>
  <si>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</si>
  <si>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</si>
  <si>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</si>
  <si>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</si>
  <si>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</si>
  <si>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</si>
  <si>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</si>
  <si>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</si>
  <si>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</si>
  <si>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</si>
  <si>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</si>
  <si>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</si>
  <si>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</si>
  <si>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</si>
  <si>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</si>
  <si>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</si>
  <si>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</si>
  <si>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</si>
  <si>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</si>
  <si>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</si>
  <si>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</si>
  <si>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</si>
  <si>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</si>
  <si>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</si>
  <si>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</si>
  <si>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</si>
  <si>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</si>
  <si>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</si>
  <si>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</si>
  <si>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</si>
  <si>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</si>
  <si>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</si>
  <si>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</si>
  <si>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</si>
  <si>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</si>
  <si>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</si>
  <si>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</si>
  <si>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</si>
  <si>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</si>
  <si>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</si>
  <si>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</si>
  <si>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</si>
  <si>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</si>
  <si>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</si>
  <si>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</si>
  <si>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</si>
  <si>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</si>
  <si>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</si>
  <si>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</si>
  <si>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</si>
  <si>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</si>
  <si>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</si>
  <si>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</si>
  <si>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</si>
  <si>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</si>
  <si>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</si>
  <si>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</si>
  <si>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</si>
  <si>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</si>
  <si>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</si>
  <si>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</si>
  <si>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</si>
  <si>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</si>
  <si>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</si>
  <si>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</si>
  <si>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</si>
  <si>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</si>
  <si>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</si>
  <si>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</si>
  <si>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</si>
  <si>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</si>
  <si>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</si>
  <si>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</si>
  <si>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</si>
  <si>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</si>
  <si>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</si>
  <si>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</si>
  <si>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</si>
  <si>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</si>
  <si>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</si>
  <si>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</si>
  <si>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</si>
  <si>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</si>
  <si>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</si>
  <si>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</si>
  <si>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</si>
  <si>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</si>
  <si>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</si>
  <si>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</si>
  <si>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</si>
  <si>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</si>
  <si>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</si>
  <si>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</si>
  <si>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</si>
  <si>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</si>
  <si>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</si>
  <si>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</si>
  <si>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</si>
  <si>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</si>
  <si>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</si>
  <si>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</si>
  <si>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</si>
  <si>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</si>
  <si>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</si>
  <si>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</si>
  <si>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</si>
  <si>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</si>
  <si>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</si>
  <si>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</si>
  <si>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</si>
  <si>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</si>
  <si>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</si>
  <si>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</si>
  <si>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</si>
  <si>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</si>
  <si>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</si>
  <si>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</si>
  <si>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</si>
  <si>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</si>
  <si>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</si>
  <si>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</si>
  <si>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</si>
  <si>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</si>
  <si>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</si>
  <si>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</si>
  <si>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</si>
  <si>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</si>
  <si>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</si>
  <si>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</si>
  <si>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</si>
  <si>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</si>
  <si>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</si>
  <si>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</si>
  <si>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</si>
  <si>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</si>
  <si>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</si>
  <si>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</si>
  <si>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</si>
  <si>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</si>
  <si>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</si>
  <si>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</si>
  <si>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</si>
  <si>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</si>
  <si>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</si>
  <si>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</si>
  <si>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</si>
  <si>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</si>
  <si>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</si>
  <si>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</si>
  <si>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</si>
  <si>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</si>
  <si>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</si>
  <si>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</si>
  <si>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</si>
  <si>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</si>
  <si>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</si>
  <si>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</si>
  <si>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</si>
  <si>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</si>
  <si>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</si>
  <si>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</si>
  <si>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</si>
  <si>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</si>
  <si>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</si>
  <si>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</si>
  <si>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</si>
  <si>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</si>
  <si>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</si>
  <si>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</si>
  <si>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</si>
  <si>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</si>
  <si>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</si>
  <si>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</si>
  <si>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</si>
  <si>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</si>
  <si>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</si>
  <si>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</si>
  <si>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</si>
  <si>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</si>
  <si>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</si>
  <si>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</si>
  <si>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</si>
  <si>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</si>
  <si>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</si>
  <si>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</si>
  <si>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</si>
  <si>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</si>
  <si>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</si>
  <si>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</si>
  <si>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</si>
  <si>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</si>
  <si>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</si>
  <si>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</si>
  <si>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</si>
  <si>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</si>
  <si>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</si>
  <si>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</si>
  <si>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</si>
  <si>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</si>
  <si>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</si>
  <si>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</si>
  <si>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</si>
  <si>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</si>
  <si>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</si>
  <si>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</si>
  <si>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</si>
  <si>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</si>
  <si>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</si>
  <si>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</si>
  <si>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</si>
  <si>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</si>
  <si>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</si>
  <si>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</si>
  <si>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</si>
  <si>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</si>
  <si>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</si>
  <si>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</si>
  <si>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</si>
  <si>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</si>
  <si>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</si>
  <si>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</si>
  <si>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</si>
  <si>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</si>
  <si>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</si>
  <si>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</si>
  <si>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</si>
  <si>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</si>
  <si>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</si>
  <si>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</si>
  <si>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</si>
  <si>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</si>
  <si>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</si>
  <si>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</si>
  <si>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</si>
  <si>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</si>
  <si>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</si>
  <si>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</si>
  <si>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</si>
  <si>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</si>
  <si>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</si>
  <si>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</si>
  <si>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</si>
  <si>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</si>
  <si>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</si>
  <si>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</si>
  <si>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</si>
  <si>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</si>
  <si>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</si>
  <si>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</si>
  <si>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</si>
  <si>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</si>
  <si>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</si>
  <si>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</si>
  <si>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</si>
  <si>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</si>
  <si>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</si>
  <si>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</si>
  <si>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</si>
  <si>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</si>
  <si>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</si>
  <si>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</si>
  <si>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</si>
  <si>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</si>
  <si>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</si>
  <si>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</si>
  <si>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</si>
  <si>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</si>
  <si>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</si>
  <si>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</si>
  <si>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</si>
  <si>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</si>
  <si>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</si>
  <si>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</si>
  <si>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</si>
  <si>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</si>
  <si>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</si>
  <si>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</si>
  <si>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</si>
  <si>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</si>
  <si>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</si>
  <si>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</si>
  <si>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</si>
  <si>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</si>
  <si>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</si>
  <si>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</si>
  <si>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</si>
  <si>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</si>
  <si>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</si>
  <si>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</si>
  <si>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</si>
  <si>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</si>
  <si>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</si>
  <si>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</si>
  <si>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</si>
  <si>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</si>
  <si>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</si>
  <si>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</si>
  <si>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</si>
  <si>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</si>
  <si>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</si>
  <si>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</si>
  <si>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</si>
  <si>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</si>
  <si>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</si>
  <si>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</si>
  <si>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</si>
  <si>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</si>
  <si>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</si>
  <si>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</si>
  <si>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</si>
  <si>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</si>
  <si>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</si>
  <si>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</si>
  <si>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</si>
  <si>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</si>
  <si>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</si>
  <si>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</si>
  <si>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</si>
  <si>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</si>
  <si>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</si>
  <si>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</si>
  <si>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</si>
  <si>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</si>
  <si>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</si>
  <si>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</si>
  <si>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</si>
  <si>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</si>
  <si>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</si>
  <si>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</si>
  <si>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</si>
  <si>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</si>
  <si>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</si>
  <si>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</si>
  <si>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</si>
  <si>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</si>
  <si>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</si>
  <si>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</si>
  <si>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</si>
  <si>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</si>
  <si>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</si>
  <si>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</si>
  <si>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</si>
  <si>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</si>
  <si>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</si>
  <si>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</si>
  <si>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</si>
  <si>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</si>
  <si>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</si>
  <si>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</si>
  <si>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</si>
  <si>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</si>
  <si>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</si>
  <si>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</si>
  <si>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</si>
  <si>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</si>
  <si>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</si>
  <si>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</si>
  <si>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</si>
  <si>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</si>
  <si>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</si>
  <si>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</si>
  <si>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</si>
  <si>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</si>
  <si>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</si>
  <si>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</si>
  <si>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</si>
  <si>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</si>
  <si>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</si>
  <si>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</si>
  <si>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</si>
  <si>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</si>
  <si>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</si>
  <si>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</si>
  <si>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</si>
  <si>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</si>
  <si>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</si>
  <si>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</si>
  <si>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</si>
  <si>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</si>
  <si>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</si>
  <si>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</si>
  <si>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</si>
  <si>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</si>
  <si>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</si>
  <si>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</si>
  <si>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</si>
  <si>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</si>
  <si>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</si>
  <si>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</si>
  <si>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</si>
  <si>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</si>
  <si>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</si>
  <si>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</si>
  <si>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</si>
  <si>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</si>
  <si>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</si>
  <si>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</si>
  <si>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</si>
  <si>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</si>
  <si>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</si>
  <si>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</si>
  <si>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</si>
  <si>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</si>
  <si>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</si>
  <si>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</si>
  <si>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</si>
  <si>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</si>
  <si>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</si>
  <si>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</si>
  <si>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</si>
  <si>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</si>
  <si>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</si>
  <si>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</si>
  <si>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</si>
  <si>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</si>
  <si>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</si>
  <si>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</si>
  <si>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</si>
  <si>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</si>
  <si>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</si>
  <si>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</si>
  <si>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</si>
  <si>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</si>
  <si>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</si>
  <si>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</si>
  <si>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</si>
  <si>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</si>
  <si>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</si>
  <si>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</si>
  <si>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</si>
  <si>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</si>
  <si>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</si>
  <si>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</si>
  <si>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</si>
  <si>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</si>
  <si>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</si>
  <si>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</si>
  <si>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</si>
  <si>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</si>
  <si>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</si>
  <si>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</si>
  <si>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</si>
  <si>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</si>
  <si>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</si>
  <si>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</si>
  <si>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</si>
  <si>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</si>
  <si>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</si>
  <si>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</si>
  <si>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</si>
  <si>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</si>
  <si>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</si>
  <si>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</si>
  <si>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</si>
  <si>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</si>
  <si>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</si>
  <si>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</si>
  <si>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</si>
  <si>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</si>
  <si>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</si>
  <si>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</si>
  <si>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</si>
  <si>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</si>
  <si>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</si>
  <si>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</si>
  <si>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</si>
  <si>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</si>
  <si>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</si>
  <si>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</si>
  <si>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</si>
  <si>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</si>
  <si>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</si>
  <si>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</si>
  <si>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</si>
  <si>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</si>
  <si>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</si>
  <si>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</si>
  <si>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</si>
  <si>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</si>
  <si>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</si>
  <si>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</si>
  <si>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</si>
  <si>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</si>
  <si>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</si>
  <si>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</si>
  <si>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</si>
  <si>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</si>
  <si>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</si>
  <si>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</si>
  <si>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</si>
  <si>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</si>
  <si>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</si>
  <si>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</si>
  <si>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</si>
  <si>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</si>
  <si>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</si>
  <si>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</si>
  <si>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</si>
  <si>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</si>
  <si>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</si>
  <si>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</si>
  <si>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</si>
  <si>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</si>
  <si>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</si>
  <si>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</si>
  <si>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</si>
  <si>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</si>
  <si>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</si>
  <si>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</si>
  <si>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</si>
  <si>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</si>
  <si>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</si>
  <si>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</si>
  <si>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</si>
  <si>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</si>
  <si>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</si>
  <si>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</si>
  <si>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</si>
  <si>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</si>
  <si>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</si>
  <si>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</si>
  <si>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</si>
  <si>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</si>
  <si>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</si>
  <si>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</si>
  <si>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</si>
  <si>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</si>
  <si>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</si>
  <si>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</si>
  <si>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</si>
  <si>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</si>
  <si>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</si>
  <si>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</si>
  <si>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</si>
  <si>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</si>
  <si>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</si>
  <si>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</si>
  <si>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</si>
  <si>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</si>
  <si>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</si>
  <si>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</si>
  <si>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</si>
  <si>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</si>
  <si>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</si>
  <si>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</si>
  <si>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</si>
  <si>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</si>
  <si>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</si>
  <si>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</si>
  <si>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</si>
  <si>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</si>
  <si>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</si>
  <si>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</si>
  <si>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</si>
  <si>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</si>
  <si>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</si>
  <si>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</si>
  <si>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</si>
  <si>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</si>
  <si>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</si>
  <si>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</si>
  <si>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</si>
  <si>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</si>
  <si>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</si>
  <si>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</si>
  <si>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</si>
  <si>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</si>
  <si>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</si>
  <si>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</si>
  <si>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</si>
  <si>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</si>
  <si>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</si>
  <si>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</si>
  <si>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</si>
  <si>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</si>
  <si>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</si>
  <si>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</si>
  <si>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</si>
  <si>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</si>
  <si>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</si>
  <si>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</si>
  <si>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</si>
  <si>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</si>
  <si>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</si>
  <si>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</si>
  <si>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</si>
  <si>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</si>
  <si>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</si>
  <si>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</si>
  <si>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</si>
  <si>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</si>
  <si>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</si>
  <si>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</si>
  <si>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</si>
  <si>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</si>
  <si>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</si>
  <si>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</si>
  <si>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</si>
  <si>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</si>
  <si>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</si>
  <si>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</si>
  <si>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</si>
  <si>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</si>
  <si>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</si>
  <si>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</si>
  <si>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</si>
  <si>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</si>
  <si>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</si>
  <si>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</si>
  <si>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</si>
  <si>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</si>
  <si>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</si>
  <si>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</si>
  <si>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</si>
  <si>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</si>
  <si>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</si>
  <si>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</si>
  <si>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</si>
  <si>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</si>
  <si>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</si>
  <si>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</si>
  <si>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</si>
  <si>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</si>
  <si>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</si>
  <si>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</si>
  <si>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</si>
  <si>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</si>
  <si>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</si>
  <si>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</si>
  <si>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</si>
  <si>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</si>
  <si>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</si>
  <si>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</si>
  <si>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</si>
  <si>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</si>
  <si>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</si>
  <si>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</si>
  <si>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</si>
  <si>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</si>
  <si>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</si>
  <si>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</si>
  <si>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</si>
  <si>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</si>
  <si>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</si>
  <si>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</si>
  <si>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</si>
  <si>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</si>
  <si>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</si>
  <si>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</si>
  <si>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</si>
  <si>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</si>
  <si>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</si>
  <si>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</si>
  <si>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</si>
  <si>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</si>
  <si>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</si>
  <si>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</si>
  <si>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</si>
  <si>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</si>
  <si>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</si>
  <si>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</si>
  <si>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</si>
  <si>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</si>
  <si>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</si>
  <si>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</si>
  <si>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</si>
  <si>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</si>
  <si>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</si>
  <si>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</si>
  <si>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</si>
  <si>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</si>
  <si>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</si>
  <si>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</si>
  <si>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</si>
  <si>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</si>
  <si>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</si>
  <si>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</si>
  <si>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</si>
  <si>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</si>
  <si>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</si>
  <si>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</si>
  <si>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</si>
  <si>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</si>
  <si>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</si>
  <si>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</si>
  <si>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</si>
  <si>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</si>
  <si>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</si>
  <si>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</si>
  <si>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</si>
  <si>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</si>
  <si>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</si>
  <si>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</si>
  <si>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</si>
  <si>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</si>
  <si>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</si>
  <si>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</si>
  <si>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</si>
  <si>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</si>
  <si>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</si>
  <si>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</si>
  <si>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</si>
  <si>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</si>
  <si>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</si>
  <si>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</si>
  <si>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</si>
  <si>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</si>
  <si>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</si>
  <si>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</si>
  <si>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</si>
  <si>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</si>
  <si>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</si>
  <si>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</si>
  <si>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</si>
  <si>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</si>
  <si>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</si>
  <si>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</si>
  <si>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</si>
  <si>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</si>
  <si>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</si>
  <si>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</si>
  <si>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</si>
  <si>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</si>
  <si>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</si>
  <si>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</si>
  <si>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</si>
  <si>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</si>
  <si>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</si>
  <si>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</si>
  <si>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</si>
  <si>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</si>
  <si>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</si>
  <si>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</si>
  <si>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</si>
  <si>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</si>
  <si>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</si>
  <si>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</si>
  <si>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</si>
  <si>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</si>
  <si>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</si>
  <si>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</si>
  <si>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</si>
  <si>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</si>
  <si>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</si>
  <si>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</si>
  <si>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</si>
  <si>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</si>
  <si>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</si>
  <si>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</si>
  <si>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</si>
  <si>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</si>
  <si>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</si>
  <si>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</si>
  <si>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</si>
  <si>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</si>
  <si>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</si>
  <si>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</si>
  <si>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</si>
  <si>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</si>
  <si>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</si>
  <si>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</si>
  <si>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</si>
  <si>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</si>
  <si>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</si>
  <si>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</si>
  <si>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</si>
  <si>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</si>
  <si>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</si>
  <si>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</si>
  <si>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</si>
  <si>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</si>
  <si>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</si>
  <si>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</si>
  <si>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</si>
  <si>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</si>
  <si>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</si>
  <si>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</si>
  <si>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</si>
  <si>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</si>
  <si>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</si>
  <si>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</si>
  <si>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</si>
  <si>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</si>
  <si>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</si>
  <si>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</si>
  <si>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</si>
  <si>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</si>
  <si>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</si>
  <si>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</si>
  <si>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</si>
  <si>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</si>
  <si>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</si>
  <si>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</si>
  <si>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</si>
  <si>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</si>
  <si>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</si>
  <si>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</si>
  <si>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</si>
  <si>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</si>
  <si>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</si>
  <si>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</si>
  <si>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</si>
  <si>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</si>
  <si>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</si>
  <si>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</si>
  <si>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</si>
  <si>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</si>
  <si>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</si>
  <si>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</si>
  <si>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</si>
  <si>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</si>
  <si>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</si>
  <si>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</si>
  <si>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</si>
  <si>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</si>
  <si>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</si>
  <si>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</si>
  <si>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</si>
  <si>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</si>
  <si>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</si>
  <si>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</si>
  <si>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</si>
  <si>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</si>
  <si>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</si>
  <si>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</si>
  <si>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</si>
  <si>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</si>
  <si>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</si>
  <si>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</si>
  <si>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</si>
  <si>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</si>
  <si>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</si>
  <si>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</si>
  <si>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</si>
  <si>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</si>
  <si>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</si>
  <si>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</si>
  <si>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</si>
  <si>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</si>
  <si>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</si>
  <si>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</si>
  <si>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</si>
  <si>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</si>
  <si>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</si>
  <si>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</si>
  <si>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</si>
  <si>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</si>
  <si>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</si>
  <si>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</si>
  <si>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</si>
  <si>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</si>
  <si>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</si>
  <si>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</si>
  <si>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</si>
  <si>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</si>
  <si>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</si>
  <si>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</si>
  <si>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</si>
  <si>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</si>
  <si>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</si>
  <si>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</si>
  <si>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</si>
  <si>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</si>
  <si>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</si>
  <si>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</si>
  <si>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</si>
  <si>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</si>
  <si>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</si>
  <si>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</si>
  <si>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</si>
  <si>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</si>
  <si>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</si>
  <si>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</si>
  <si>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</si>
  <si>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</si>
  <si>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</si>
  <si>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</si>
  <si>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</si>
  <si>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</si>
  <si>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</si>
  <si>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</si>
  <si>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</si>
  <si>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</si>
  <si>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</si>
  <si>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</si>
  <si>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</si>
  <si>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</si>
  <si>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</si>
  <si>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</si>
  <si>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</si>
  <si>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</si>
  <si>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</si>
  <si>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</si>
  <si>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</si>
  <si>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</si>
  <si>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</si>
  <si>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</si>
  <si>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</si>
  <si>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</si>
  <si>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</si>
  <si>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</si>
  <si>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</si>
  <si>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</si>
  <si>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</si>
  <si>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</si>
  <si>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</si>
  <si>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</si>
  <si>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</si>
  <si>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</si>
  <si>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</si>
  <si>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</si>
  <si>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</si>
  <si>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</si>
  <si>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</si>
  <si>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</si>
  <si>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</si>
  <si>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</si>
  <si>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</si>
  <si>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</si>
  <si>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</si>
  <si>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</si>
  <si>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</si>
  <si>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</si>
  <si>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</si>
  <si>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</si>
  <si>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</si>
  <si>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</si>
  <si>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</si>
  <si>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</si>
  <si>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</si>
  <si>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</si>
  <si>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</si>
  <si>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</si>
  <si>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</si>
  <si>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</si>
  <si>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</si>
  <si>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</si>
  <si>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</si>
  <si>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</si>
  <si>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</si>
  <si>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</si>
  <si>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</si>
  <si>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</si>
  <si>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</si>
  <si>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</si>
  <si>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</si>
  <si>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</si>
  <si>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</si>
  <si>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</si>
  <si>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</si>
  <si>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</si>
  <si>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</si>
  <si>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</si>
  <si>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</si>
  <si>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</si>
  <si>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</si>
  <si>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</si>
  <si>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</si>
  <si>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</si>
  <si>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</si>
  <si>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</si>
  <si>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</si>
  <si>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</si>
  <si>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</si>
  <si>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</si>
  <si>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</si>
  <si>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</si>
  <si>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</si>
  <si>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</si>
  <si>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</si>
  <si>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</si>
  <si>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</si>
  <si>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</si>
  <si>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</si>
  <si>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</si>
  <si>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</si>
  <si>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</si>
  <si>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</si>
  <si>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</si>
  <si>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</si>
  <si>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</si>
  <si>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</si>
  <si>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</si>
  <si>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</si>
  <si>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</si>
  <si>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</si>
  <si>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</si>
  <si>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</si>
  <si>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</si>
  <si>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</si>
  <si>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</si>
  <si>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</si>
  <si>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</si>
  <si>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</si>
  <si>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</si>
  <si>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</si>
  <si>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</si>
  <si>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</si>
  <si>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</si>
  <si>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</si>
  <si>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</si>
  <si>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</si>
  <si>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</si>
  <si>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</si>
  <si>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</si>
  <si>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</si>
  <si>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</si>
  <si>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</si>
  <si>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</si>
  <si>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</si>
  <si>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</si>
  <si>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</si>
  <si>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</si>
  <si>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</si>
  <si>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</si>
  <si>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</si>
  <si>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</si>
  <si>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</si>
  <si>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</si>
  <si>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</si>
  <si>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</si>
  <si>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</si>
  <si>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</si>
  <si>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</si>
  <si>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</si>
  <si>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</si>
  <si>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</si>
  <si>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</si>
  <si>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</si>
  <si>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</si>
  <si>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</si>
  <si>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</si>
  <si>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</si>
  <si>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</si>
  <si>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</si>
  <si>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</si>
  <si>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</si>
  <si>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</si>
  <si>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</si>
  <si>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</si>
  <si>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</si>
  <si>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</si>
  <si>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</si>
  <si>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</si>
  <si>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</si>
  <si>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</si>
  <si>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</si>
  <si>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</si>
  <si>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</si>
  <si>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</si>
  <si>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</si>
  <si>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</si>
  <si>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</si>
  <si>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</si>
  <si>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</si>
  <si>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</si>
  <si>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</si>
  <si>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</si>
  <si>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</si>
  <si>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</si>
  <si>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</si>
  <si>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</si>
  <si>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</si>
  <si>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</si>
  <si>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</si>
  <si>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</si>
  <si>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</si>
  <si>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</si>
  <si>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</si>
  <si>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</si>
  <si>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</si>
  <si>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</si>
  <si>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</si>
  <si>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</si>
  <si>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</si>
  <si>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</si>
  <si>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</si>
  <si>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</si>
  <si>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</si>
  <si>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</si>
  <si>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</si>
  <si>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</si>
  <si>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</si>
  <si>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</si>
  <si>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</si>
  <si>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</si>
  <si>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</si>
  <si>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</si>
  <si>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</si>
  <si>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</si>
  <si>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</si>
  <si>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</si>
  <si>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</si>
  <si>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</si>
  <si>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</si>
  <si>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</si>
  <si>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</si>
  <si>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</si>
  <si>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</si>
  <si>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</si>
  <si>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</si>
  <si>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</si>
  <si>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</si>
  <si>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</si>
  <si>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</si>
  <si>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</si>
  <si>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</si>
  <si>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</si>
  <si>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</si>
  <si>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</si>
  <si>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</si>
  <si>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</si>
  <si>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</si>
  <si>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</si>
  <si>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</si>
  <si>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</si>
  <si>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</si>
  <si>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</si>
  <si>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</si>
  <si>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</si>
  <si>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</si>
  <si>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</si>
  <si>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</si>
  <si>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</si>
  <si>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</si>
  <si>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</si>
  <si>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</si>
  <si>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</si>
  <si>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</si>
  <si>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</si>
  <si>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</si>
  <si>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</si>
  <si>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</si>
  <si>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</si>
  <si>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</si>
  <si>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</si>
  <si>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</si>
  <si>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</si>
  <si>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</si>
  <si>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</si>
  <si>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</si>
  <si>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</si>
  <si>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</si>
  <si>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</si>
  <si>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</si>
  <si>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</si>
  <si>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</si>
  <si>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</si>
  <si>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</si>
  <si>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</si>
  <si>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</si>
  <si>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</si>
  <si>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</si>
  <si>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</si>
  <si>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</si>
  <si>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</si>
  <si>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</si>
  <si>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</si>
  <si>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</si>
  <si>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</si>
  <si>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</si>
  <si>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</si>
  <si>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</si>
  <si>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</si>
  <si>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</si>
  <si>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</si>
  <si>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</si>
  <si>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</si>
  <si>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</si>
  <si>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</si>
  <si>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</si>
  <si>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</si>
  <si>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</si>
  <si>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</si>
  <si>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</si>
  <si>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</si>
  <si>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</si>
  <si>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</si>
  <si>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</si>
  <si>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</si>
  <si>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</si>
  <si>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</si>
  <si>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</si>
  <si>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</si>
  <si>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</si>
  <si>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</si>
  <si>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</si>
  <si>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</si>
  <si>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</si>
  <si>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</si>
  <si>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</si>
  <si>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</si>
  <si>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</si>
  <si>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</si>
  <si>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</si>
  <si>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</si>
  <si>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</si>
  <si>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</si>
  <si>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</si>
  <si>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</si>
  <si>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</si>
  <si>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</si>
  <si>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</si>
  <si>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</si>
  <si>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</si>
  <si>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</si>
  <si>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</si>
  <si>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</si>
  <si>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</si>
  <si>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</si>
  <si>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</si>
  <si>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</si>
  <si>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</si>
  <si>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</si>
  <si>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</si>
  <si>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</si>
  <si>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</si>
  <si>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</si>
  <si>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</si>
  <si>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</si>
  <si>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</si>
  <si>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</si>
  <si>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</si>
  <si>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</si>
  <si>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</si>
  <si>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</si>
  <si>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</si>
  <si>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</si>
  <si>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</si>
  <si>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</si>
  <si>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</si>
  <si>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</si>
  <si>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</si>
  <si>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</si>
  <si>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</si>
  <si>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</si>
  <si>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</si>
  <si>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</si>
  <si>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</si>
  <si>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</si>
  <si>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</si>
  <si>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</si>
  <si>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</si>
  <si>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</si>
  <si>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</si>
  <si>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</si>
  <si>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</si>
  <si>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</si>
  <si>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</si>
  <si>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</si>
  <si>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</si>
  <si>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</si>
  <si>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</si>
  <si>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</si>
  <si>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</si>
  <si>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</si>
  <si>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</si>
  <si>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</si>
  <si>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</si>
  <si>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</si>
  <si>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</si>
  <si>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</si>
  <si>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</si>
  <si>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</si>
  <si>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</si>
  <si>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</si>
  <si>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</si>
  <si>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</si>
  <si>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</si>
  <si>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</si>
  <si>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</si>
  <si>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</si>
  <si>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</si>
  <si>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</si>
  <si>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</si>
  <si>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</si>
  <si>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</si>
  <si>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</si>
  <si>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</si>
  <si>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</si>
  <si>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</si>
  <si>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</si>
  <si>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</si>
  <si>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</si>
  <si>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</si>
  <si>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</si>
  <si>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</si>
  <si>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</si>
  <si>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</si>
  <si>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</si>
  <si>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</si>
  <si>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</si>
  <si>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</si>
  <si>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</si>
  <si>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</si>
  <si>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</si>
  <si>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</si>
  <si>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</si>
  <si>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</si>
  <si>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</si>
  <si>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</si>
  <si>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</si>
  <si>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</si>
  <si>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</si>
  <si>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</si>
  <si>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</si>
  <si>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</si>
  <si>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</si>
  <si>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</si>
  <si>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</si>
  <si>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</si>
  <si>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</si>
  <si>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</si>
  <si>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</si>
  <si>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</si>
  <si>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</si>
  <si>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</si>
  <si>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</si>
  <si>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</si>
  <si>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</si>
  <si>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</si>
  <si>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</si>
  <si>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</si>
  <si>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</si>
  <si>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</si>
  <si>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</si>
  <si>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</si>
  <si>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</si>
  <si>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</si>
  <si>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</si>
  <si>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</si>
  <si>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</si>
  <si>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</si>
  <si>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</si>
  <si>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</si>
  <si>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</si>
  <si>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</si>
  <si>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</si>
  <si>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</si>
  <si>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</si>
  <si>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</si>
  <si>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</si>
  <si>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</si>
  <si>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</si>
  <si>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</si>
  <si>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</si>
  <si>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</si>
  <si>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</si>
  <si>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</si>
  <si>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</si>
  <si>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</si>
  <si>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</si>
  <si>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</si>
  <si>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</si>
  <si>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</si>
  <si>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</si>
  <si>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</si>
  <si>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</si>
  <si>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</si>
  <si>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</si>
  <si>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</si>
  <si>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</si>
  <si>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</si>
  <si>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</si>
  <si>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</si>
  <si>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</si>
  <si>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</si>
  <si>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</si>
  <si>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</si>
  <si>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</si>
  <si>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</si>
  <si>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</si>
  <si>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</si>
  <si>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</si>
  <si>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</si>
  <si>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</si>
  <si>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</si>
  <si>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</si>
  <si>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</si>
  <si>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</si>
  <si>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</si>
  <si>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</si>
  <si>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</si>
  <si>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</si>
  <si>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</si>
  <si>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</si>
  <si>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</si>
  <si>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</si>
  <si>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</si>
  <si>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</si>
  <si>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</si>
  <si>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</si>
  <si>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</si>
  <si>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</si>
  <si>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</si>
  <si>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</si>
  <si>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</si>
  <si>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</si>
  <si>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</si>
  <si>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</si>
  <si>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</si>
  <si>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</si>
  <si>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</si>
  <si>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</si>
  <si>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</si>
  <si>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</si>
  <si>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</si>
  <si>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</si>
  <si>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</si>
  <si>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</si>
  <si>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</si>
  <si>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</si>
  <si>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</si>
  <si>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</si>
  <si>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</si>
  <si>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</si>
  <si>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</si>
  <si>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</si>
  <si>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</si>
  <si>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</si>
  <si>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</si>
  <si>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</si>
  <si>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</si>
  <si>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</si>
  <si>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</si>
  <si>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</si>
  <si>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</si>
  <si>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</si>
  <si>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</si>
  <si>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</si>
  <si>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</si>
  <si>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</si>
  <si>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</si>
  <si>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</si>
  <si>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</si>
  <si>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</si>
  <si>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</si>
  <si>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</si>
  <si>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</si>
  <si>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</si>
  <si>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</si>
  <si>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</si>
  <si>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</si>
  <si>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</si>
  <si>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</si>
  <si>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</si>
  <si>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</si>
  <si>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</si>
  <si>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</si>
  <si>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</si>
  <si>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</si>
  <si>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</si>
  <si>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</si>
  <si>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</si>
  <si>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</si>
  <si>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</si>
  <si>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</si>
  <si>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</si>
  <si>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</si>
  <si>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</si>
  <si>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</si>
  <si>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</si>
  <si>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</si>
  <si>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</si>
  <si>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</si>
  <si>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</si>
  <si>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</si>
  <si>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</si>
  <si>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</si>
  <si>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</si>
  <si>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</si>
  <si>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</si>
  <si>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</si>
  <si>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</si>
  <si>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</si>
  <si>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</si>
  <si>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</si>
  <si>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</si>
  <si>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</si>
  <si>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</si>
  <si>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</si>
  <si>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</si>
  <si>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</si>
  <si>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</si>
  <si>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</si>
  <si>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</si>
  <si>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</si>
  <si>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</si>
  <si>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</si>
  <si>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</si>
  <si>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</si>
  <si>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</si>
  <si>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</si>
  <si>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</si>
  <si>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</si>
  <si>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</si>
  <si>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</si>
  <si>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</si>
  <si>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</si>
  <si>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</si>
  <si>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</si>
  <si>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</si>
  <si>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</si>
  <si>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</si>
  <si>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</si>
  <si>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</si>
  <si>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</si>
  <si>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</si>
  <si>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</si>
  <si>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</si>
  <si>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</si>
  <si>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</si>
  <si>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</si>
  <si>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</si>
  <si>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</si>
  <si>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</si>
  <si>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</si>
  <si>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</si>
  <si>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</si>
  <si>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</si>
  <si>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</si>
  <si>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</si>
  <si>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</si>
  <si>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</si>
  <si>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</si>
  <si>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</si>
  <si>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</si>
  <si>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</si>
  <si>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</si>
  <si>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</si>
  <si>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</si>
  <si>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</si>
  <si>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</si>
  <si>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</si>
  <si>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</si>
  <si>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</si>
  <si>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</si>
  <si>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</si>
  <si>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</si>
  <si>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</si>
  <si>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</si>
  <si>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</si>
  <si>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</si>
  <si>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</si>
  <si>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</si>
  <si>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</si>
  <si>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</si>
  <si>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</si>
  <si>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</si>
  <si>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</si>
  <si>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</si>
  <si>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</si>
  <si>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</si>
  <si>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</si>
  <si>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</si>
  <si>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</si>
  <si>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</si>
  <si>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</si>
  <si>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</si>
  <si>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</si>
  <si>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</si>
  <si>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</si>
  <si>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</si>
  <si>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</si>
  <si>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</si>
  <si>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</si>
  <si>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</si>
  <si>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</si>
  <si>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</si>
  <si>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</si>
  <si>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</si>
  <si>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</si>
  <si>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</si>
  <si>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</si>
  <si>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</si>
  <si>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</si>
  <si>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</si>
  <si>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</si>
  <si>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</si>
  <si>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</si>
  <si>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</si>
  <si>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</si>
  <si>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</si>
  <si>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</si>
  <si>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</si>
  <si>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</si>
  <si>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</si>
  <si>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</si>
  <si>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</si>
  <si>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</si>
  <si>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</si>
  <si>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</si>
  <si>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</si>
  <si>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</si>
  <si>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</si>
  <si>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</si>
  <si>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</si>
  <si>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</si>
  <si>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</si>
  <si>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</si>
  <si>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</si>
  <si>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</si>
  <si>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</si>
  <si>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</si>
  <si>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</si>
  <si>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</si>
  <si>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</si>
  <si>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</si>
  <si>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</si>
  <si>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</si>
  <si>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</si>
  <si>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</si>
  <si>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</si>
  <si>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</si>
  <si>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</si>
  <si>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</si>
  <si>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</si>
  <si>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</si>
  <si>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</si>
  <si>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</si>
  <si>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</si>
  <si>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</si>
  <si>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</si>
  <si>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</si>
  <si>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</si>
  <si>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</si>
  <si>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</si>
  <si>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</si>
  <si>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</si>
  <si>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</si>
  <si>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</si>
  <si>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</si>
  <si>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</si>
  <si>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</si>
  <si>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</si>
  <si>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</si>
  <si>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</si>
  <si>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</si>
  <si>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</si>
  <si>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</si>
  <si>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</si>
  <si>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</si>
  <si>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</si>
  <si>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</si>
  <si>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</si>
  <si>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</si>
  <si>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</si>
  <si>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</si>
  <si>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</si>
  <si>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</si>
  <si>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</si>
  <si>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</si>
  <si>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</si>
  <si>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</si>
  <si>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</si>
  <si>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</si>
  <si>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</si>
  <si>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</si>
  <si>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</si>
  <si>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</si>
  <si>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</si>
  <si>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</si>
  <si>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</si>
  <si>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</si>
  <si>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</si>
  <si>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</si>
  <si>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</si>
  <si>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</si>
  <si>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</si>
  <si>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</si>
  <si>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</si>
  <si>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</si>
  <si>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</si>
  <si>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</si>
  <si>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</si>
  <si>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</si>
  <si>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</si>
  <si>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</si>
  <si>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</si>
  <si>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</si>
  <si>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</si>
  <si>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</si>
  <si>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</si>
  <si>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</si>
  <si>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</si>
  <si>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</si>
  <si>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</si>
  <si>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</si>
  <si>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</si>
  <si>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</si>
  <si>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</si>
  <si>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</si>
  <si>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</si>
  <si>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</si>
  <si>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</si>
  <si>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</si>
  <si>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</si>
  <si>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</si>
  <si>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</si>
  <si>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</si>
  <si>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</si>
  <si>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</si>
  <si>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</si>
  <si>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</si>
  <si>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</si>
  <si>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</si>
  <si>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</si>
  <si>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</si>
  <si>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</si>
  <si>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</si>
  <si>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</si>
  <si>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</si>
  <si>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</si>
  <si>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</si>
  <si>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</si>
  <si>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</si>
  <si>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</si>
  <si>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</si>
  <si>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</si>
  <si>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</si>
  <si>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</si>
  <si>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</si>
  <si>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</si>
  <si>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</si>
  <si>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</si>
  <si>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</si>
  <si>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</si>
  <si>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</si>
  <si>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</si>
  <si>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</si>
  <si>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</si>
  <si>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</si>
  <si>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</si>
  <si>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</si>
  <si>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</si>
  <si>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</si>
  <si>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</si>
  <si>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</si>
  <si>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</si>
  <si>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</si>
  <si>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</si>
  <si>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</si>
  <si>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</si>
  <si>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</si>
  <si>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</si>
  <si>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</si>
  <si>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</si>
  <si>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</si>
  <si>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</si>
  <si>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</si>
  <si>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</si>
  <si>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</si>
  <si>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</si>
  <si>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</si>
  <si>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</si>
  <si>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</si>
  <si>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</si>
  <si>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</si>
  <si>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</si>
  <si>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</si>
  <si>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</si>
  <si>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</si>
  <si>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</si>
  <si>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</si>
  <si>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</si>
  <si>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</si>
  <si>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</si>
  <si>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</si>
  <si>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</si>
  <si>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</si>
  <si>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</si>
  <si>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</si>
  <si>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</si>
  <si>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</si>
  <si>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</si>
  <si>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</si>
  <si>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</si>
  <si>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</si>
  <si>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</si>
  <si>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</si>
  <si>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</si>
  <si>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</si>
  <si>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</si>
  <si>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</si>
  <si>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</si>
  <si>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</si>
  <si>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</si>
  <si>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</si>
  <si>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</si>
  <si>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</si>
  <si>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</si>
  <si>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</si>
  <si>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</si>
  <si>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</si>
  <si>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</si>
  <si>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</si>
  <si>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</si>
  <si>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</si>
  <si>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</si>
  <si>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</si>
  <si>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</si>
  <si>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</si>
  <si>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</si>
  <si>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</si>
  <si>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</si>
  <si>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</si>
  <si>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</si>
  <si>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</si>
  <si>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</si>
  <si>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</si>
  <si>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</si>
  <si>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</si>
  <si>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</si>
  <si>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</si>
  <si>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</si>
  <si>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</si>
  <si>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</si>
  <si>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</si>
  <si>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</si>
  <si>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</si>
  <si>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</si>
  <si>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</si>
  <si>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</si>
  <si>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</si>
  <si>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</si>
  <si>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</si>
  <si>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</si>
  <si>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</si>
  <si>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</si>
  <si>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</si>
  <si>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</si>
  <si>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</si>
  <si>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</si>
  <si>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</si>
  <si>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</si>
  <si>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</si>
  <si>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</si>
  <si>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</si>
  <si>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</si>
  <si>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</si>
  <si>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</si>
  <si>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</si>
  <si>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</si>
  <si>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</si>
  <si>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</si>
  <si>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</si>
  <si>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</si>
  <si>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</si>
  <si>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</si>
  <si>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</si>
  <si>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</si>
  <si>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</si>
  <si>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</si>
  <si>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</si>
  <si>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</si>
  <si>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</si>
  <si>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</si>
  <si>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</si>
  <si>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</si>
  <si>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</si>
  <si>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</si>
  <si>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</si>
  <si>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</si>
  <si>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</si>
  <si>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</si>
  <si>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</si>
  <si>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</si>
  <si>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</si>
  <si>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</si>
  <si>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</si>
  <si>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</si>
  <si>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</si>
  <si>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</si>
  <si>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</si>
  <si>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</si>
  <si>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</si>
  <si>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</si>
  <si>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</si>
  <si>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</si>
  <si>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</si>
  <si>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</si>
  <si>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</si>
  <si>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</si>
  <si>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</si>
  <si>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</si>
  <si>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</si>
  <si>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</si>
  <si>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</si>
  <si>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</si>
  <si>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</si>
  <si>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</si>
  <si>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</si>
  <si>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</si>
  <si>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</si>
  <si>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</si>
  <si>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</si>
  <si>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</si>
  <si>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</si>
  <si>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</si>
  <si>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</si>
  <si>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</si>
  <si>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</si>
  <si>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</si>
  <si>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</si>
  <si>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</si>
  <si>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</si>
  <si>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</si>
  <si>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</si>
  <si>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</si>
  <si>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</si>
  <si>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</si>
  <si>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</si>
  <si>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</si>
  <si>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</si>
  <si>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</si>
  <si>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</si>
  <si>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</si>
  <si>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</si>
  <si>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</si>
  <si>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</si>
  <si>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</si>
  <si>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</si>
  <si>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</si>
  <si>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</si>
  <si>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</si>
  <si>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</si>
  <si>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</si>
  <si>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</si>
  <si>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</si>
  <si>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</si>
  <si>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</si>
  <si>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</si>
  <si>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</si>
  <si>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</si>
  <si>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</si>
  <si>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</si>
  <si>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</si>
  <si>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</si>
  <si>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</si>
  <si>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</si>
  <si>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</si>
  <si>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</si>
  <si>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</si>
  <si>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</si>
  <si>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</si>
  <si>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</si>
  <si>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</si>
  <si>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</si>
  <si>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</si>
  <si>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</si>
  <si>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</si>
  <si>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</si>
  <si>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</si>
  <si>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</si>
  <si>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</si>
  <si>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</si>
  <si>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</si>
  <si>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</si>
  <si>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</si>
  <si>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</si>
  <si>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</si>
  <si>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</si>
  <si>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</si>
  <si>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</si>
  <si>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</si>
  <si>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</si>
  <si>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</si>
  <si>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</si>
  <si>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</si>
  <si>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</si>
  <si>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</si>
  <si>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</si>
  <si>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</si>
  <si>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</si>
  <si>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</si>
  <si>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</si>
  <si>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</si>
  <si>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</si>
  <si>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</si>
  <si>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</si>
  <si>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</si>
  <si>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</si>
  <si>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</si>
  <si>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</si>
  <si>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</si>
  <si>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</si>
  <si>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</si>
  <si>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</si>
  <si>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</si>
  <si>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</si>
  <si>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</si>
  <si>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</si>
  <si>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</si>
  <si>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</si>
  <si>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</si>
  <si>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</si>
  <si>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</si>
  <si>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</si>
  <si>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</si>
  <si>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</si>
  <si>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</si>
  <si>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</si>
  <si>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</si>
  <si>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</si>
  <si>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</si>
  <si>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</si>
  <si>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</si>
  <si>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</si>
  <si>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</si>
  <si>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</si>
  <si>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</si>
  <si>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</si>
  <si>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</si>
  <si>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</si>
  <si>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</si>
  <si>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</si>
  <si>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</si>
  <si>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</si>
  <si>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</si>
  <si>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</si>
  <si>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</si>
  <si>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</si>
  <si>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</si>
  <si>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</si>
  <si>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</si>
  <si>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</si>
  <si>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</si>
  <si>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</si>
  <si>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</si>
  <si>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</si>
  <si>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</si>
  <si>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</si>
  <si>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</si>
  <si>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</si>
  <si>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</si>
  <si>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</si>
  <si>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</si>
  <si>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</si>
  <si>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</si>
  <si>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</si>
  <si>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</si>
  <si>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</si>
  <si>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</si>
  <si>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</si>
  <si>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</si>
  <si>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</si>
  <si>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</si>
  <si>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</si>
  <si>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</si>
  <si>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</si>
  <si>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</si>
  <si>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</si>
  <si>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</si>
  <si>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</si>
  <si>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</si>
  <si>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</si>
  <si>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</si>
  <si>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</si>
  <si>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</si>
  <si>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</si>
  <si>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</si>
  <si>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</si>
  <si>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</si>
  <si>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</si>
  <si>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</si>
  <si>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</si>
  <si>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</si>
  <si>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</si>
  <si>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</si>
  <si>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</si>
  <si>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</si>
  <si>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</si>
  <si>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</si>
  <si>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</si>
  <si>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</si>
  <si>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</si>
  <si>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</si>
  <si>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</si>
  <si>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</si>
  <si>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</si>
  <si>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</si>
  <si>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</si>
  <si>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</si>
  <si>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</si>
  <si>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</si>
  <si>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</si>
  <si>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</si>
  <si>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</si>
  <si>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</si>
  <si>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</si>
  <si>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</si>
  <si>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</si>
  <si>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</si>
  <si>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</si>
  <si>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</si>
  <si>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</si>
  <si>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</si>
  <si>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</si>
  <si>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</si>
  <si>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</si>
  <si>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</si>
  <si>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</si>
  <si>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</si>
  <si>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</si>
  <si>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</si>
  <si>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</si>
  <si>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</si>
  <si>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</si>
  <si>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</si>
  <si>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</si>
  <si>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</si>
  <si>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</si>
  <si>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</si>
  <si>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</si>
  <si>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</si>
  <si>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</si>
  <si>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</si>
  <si>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</si>
  <si>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</si>
  <si>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</si>
  <si>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</si>
  <si>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</si>
  <si>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</si>
  <si>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</si>
  <si>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</si>
  <si>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</si>
  <si>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</si>
  <si>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</si>
  <si>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</si>
  <si>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</si>
  <si>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</si>
  <si>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</si>
  <si>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</si>
  <si>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</si>
  <si>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</si>
  <si>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</si>
  <si>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</si>
  <si>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</si>
  <si>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</si>
  <si>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</si>
  <si>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</si>
  <si>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</si>
  <si>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</si>
  <si>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</si>
  <si>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</si>
  <si>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</si>
  <si>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</si>
  <si>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</si>
  <si>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</si>
  <si>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</si>
  <si>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</si>
  <si>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</si>
  <si>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</si>
  <si>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</si>
  <si>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</si>
  <si>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</si>
  <si>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</si>
  <si>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</si>
  <si>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</si>
  <si>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</si>
  <si>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</si>
  <si>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</si>
  <si>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</si>
  <si>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</si>
  <si>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</si>
  <si>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</si>
  <si>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</si>
  <si>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</si>
  <si>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</si>
  <si>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</si>
  <si>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</si>
  <si>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</si>
  <si>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</si>
  <si>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</si>
  <si>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</si>
  <si>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</si>
  <si>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</si>
  <si>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</si>
  <si>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</si>
  <si>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</si>
  <si>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</si>
  <si>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</si>
  <si>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</si>
  <si>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</si>
  <si>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</si>
  <si>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</si>
  <si>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</si>
  <si>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</si>
  <si>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</si>
  <si>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</si>
  <si>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</si>
  <si>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</si>
  <si>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</si>
  <si>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</si>
  <si>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</si>
  <si>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</si>
  <si>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</si>
  <si>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</si>
  <si>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</si>
  <si>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</si>
  <si>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</si>
  <si>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</si>
  <si>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</si>
  <si>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</si>
  <si>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</si>
  <si>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</si>
  <si>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</si>
  <si>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</si>
  <si>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</si>
  <si>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</si>
  <si>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</si>
  <si>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</si>
  <si>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</si>
  <si>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</si>
  <si>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</si>
  <si>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</si>
  <si>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</si>
  <si>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</si>
  <si>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</si>
  <si>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</si>
  <si>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</si>
  <si>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</si>
  <si>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</si>
  <si>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</si>
  <si>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</si>
  <si>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</si>
  <si>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</si>
  <si>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</si>
  <si>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</si>
  <si>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</si>
  <si>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</si>
  <si>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</si>
  <si>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</si>
  <si>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</si>
  <si>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</si>
  <si>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</si>
  <si>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</si>
  <si>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</si>
  <si>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</si>
  <si>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</si>
  <si>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</si>
  <si>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</si>
  <si>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</si>
  <si>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</si>
  <si>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</si>
  <si>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</si>
  <si>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</si>
  <si>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</si>
  <si>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</si>
  <si>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</si>
  <si>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</si>
  <si>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</si>
  <si>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</si>
  <si>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</si>
  <si>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</si>
  <si>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</si>
  <si>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</si>
  <si>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</si>
  <si>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</si>
  <si>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</si>
  <si>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</si>
  <si>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</si>
  <si>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</si>
  <si>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</si>
  <si>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</si>
  <si>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</si>
  <si>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</si>
  <si>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</si>
  <si>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</si>
  <si>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</si>
  <si>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</si>
  <si>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</si>
  <si>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</si>
  <si>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</si>
  <si>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</si>
  <si>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</si>
  <si>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</si>
  <si>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</si>
  <si>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</si>
  <si>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</si>
  <si>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</si>
  <si>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</si>
  <si>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</si>
  <si>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</si>
  <si>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</si>
  <si>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</si>
  <si>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</si>
  <si>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</si>
  <si>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</si>
  <si>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</si>
  <si>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</si>
  <si>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</si>
  <si>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</si>
  <si>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</si>
  <si>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</si>
  <si>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</si>
  <si>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</si>
  <si>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</si>
  <si>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</si>
  <si>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</si>
  <si>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</si>
  <si>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</si>
  <si>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</si>
  <si>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</si>
  <si>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</si>
  <si>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</si>
  <si>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</si>
  <si>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</si>
  <si>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</si>
  <si>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</si>
  <si>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</si>
  <si>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</si>
  <si>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</si>
  <si>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</si>
  <si>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</si>
  <si>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</si>
  <si>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</si>
  <si>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</si>
  <si>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</si>
  <si>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</si>
  <si>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</si>
  <si>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</si>
  <si>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</si>
  <si>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</si>
  <si>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</si>
  <si>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</si>
  <si>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</si>
  <si>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</si>
  <si>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</si>
  <si>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</si>
  <si>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</si>
  <si>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</si>
  <si>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</si>
  <si>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</si>
  <si>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</si>
  <si>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</si>
  <si>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</si>
  <si>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</si>
  <si>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</si>
  <si>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</si>
  <si>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</si>
  <si>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</si>
  <si>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</si>
  <si>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</si>
  <si>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</si>
  <si>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</si>
  <si>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</si>
  <si>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</si>
  <si>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</si>
  <si>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</si>
  <si>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</si>
  <si>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</si>
  <si>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</si>
  <si>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</si>
  <si>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</si>
  <si>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</si>
  <si>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</si>
  <si>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</si>
  <si>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</si>
  <si>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</si>
  <si>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</si>
  <si>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</si>
  <si>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</si>
  <si>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</si>
  <si>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</si>
  <si>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</si>
  <si>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</si>
  <si>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</si>
  <si>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</si>
  <si>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</si>
  <si>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</si>
  <si>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</si>
  <si>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</si>
  <si>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</si>
  <si>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</si>
  <si>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</si>
  <si>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</si>
  <si>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</si>
  <si>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</si>
  <si>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</si>
  <si>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</si>
  <si>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</si>
  <si>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</si>
  <si>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</si>
  <si>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</si>
  <si>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</si>
  <si>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</si>
  <si>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</si>
  <si>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</si>
  <si>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</si>
  <si>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</si>
  <si>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</si>
  <si>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</si>
  <si>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</si>
  <si>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</si>
  <si>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</si>
  <si>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</si>
  <si>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</si>
  <si>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</si>
  <si>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</si>
  <si>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</si>
  <si>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</si>
  <si>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</si>
  <si>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</si>
  <si>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</si>
  <si>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</si>
  <si>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</si>
  <si>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</si>
  <si>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</si>
  <si>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</si>
  <si>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</si>
  <si>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</si>
  <si>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</si>
  <si>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</si>
  <si>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</si>
  <si>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</si>
  <si>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</si>
  <si>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</si>
  <si>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</si>
  <si>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</si>
  <si>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</si>
  <si>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</si>
  <si>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</si>
  <si>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</si>
  <si>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</si>
  <si>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</si>
  <si>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</si>
  <si>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</si>
  <si>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</si>
  <si>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</si>
  <si>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</si>
  <si>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</si>
  <si>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</si>
  <si>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</si>
  <si>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</si>
  <si>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</si>
  <si>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</si>
  <si>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</si>
  <si>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</si>
  <si>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</si>
  <si>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</si>
  <si>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</si>
  <si>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</si>
  <si>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</si>
  <si>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</si>
  <si>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</si>
  <si>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</si>
  <si>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</si>
  <si>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</si>
  <si>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</si>
  <si>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</si>
  <si>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</si>
  <si>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</si>
  <si>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</si>
  <si>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</si>
  <si>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</si>
  <si>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</si>
  <si>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</si>
  <si>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</si>
  <si>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</si>
  <si>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</si>
  <si>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</si>
  <si>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</si>
  <si>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</si>
  <si>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</si>
  <si>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</si>
  <si>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</si>
  <si>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</si>
  <si>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</si>
  <si>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</si>
  <si>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</si>
  <si>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</si>
  <si>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</si>
  <si>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</si>
  <si>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</si>
  <si>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</si>
  <si>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</si>
  <si>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</si>
  <si>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</si>
  <si>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</si>
  <si>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</si>
  <si>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</si>
  <si>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</si>
  <si>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</si>
  <si>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</si>
  <si>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</si>
  <si>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</si>
  <si>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</si>
  <si>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</si>
  <si>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</si>
  <si>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</si>
  <si>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</si>
  <si>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</si>
  <si>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</si>
  <si>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</si>
  <si>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</si>
  <si>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</si>
  <si>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</si>
  <si>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</si>
  <si>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</si>
  <si>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</si>
  <si>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</si>
  <si>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</si>
  <si>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</si>
  <si>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</si>
  <si>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</si>
  <si>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</si>
  <si>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</si>
  <si>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</si>
  <si>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</si>
  <si>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</si>
  <si>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</si>
  <si>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</si>
  <si>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</si>
  <si>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</si>
  <si>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</si>
  <si>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</si>
  <si>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</si>
  <si>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</si>
  <si>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</si>
  <si>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</si>
  <si>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</si>
  <si>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</si>
  <si>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</si>
  <si>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</si>
  <si>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</si>
  <si>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</si>
  <si>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</si>
  <si>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</si>
  <si>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</si>
  <si>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</si>
  <si>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</si>
  <si>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</si>
  <si>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</si>
  <si>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</si>
  <si>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</si>
  <si>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</si>
  <si>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</si>
  <si>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</si>
  <si>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</si>
  <si>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</si>
  <si>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</si>
  <si>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</si>
  <si>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</si>
  <si>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</si>
  <si>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</si>
  <si>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</si>
  <si>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</si>
  <si>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</si>
  <si>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</si>
  <si>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</si>
  <si>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</si>
  <si>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</si>
  <si>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</si>
  <si>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</si>
  <si>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</si>
  <si>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</si>
  <si>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</si>
  <si>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</si>
  <si>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</si>
  <si>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</si>
  <si>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</si>
  <si>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</si>
  <si>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</si>
  <si>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</si>
  <si>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</si>
  <si>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</si>
  <si>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</si>
  <si>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</si>
  <si>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</si>
  <si>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</si>
  <si>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</si>
  <si>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</si>
  <si>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</si>
  <si>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</si>
  <si>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</si>
  <si>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</si>
  <si>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</si>
  <si>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</si>
  <si>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</si>
  <si>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</si>
  <si>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</si>
  <si>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</si>
  <si>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</si>
  <si>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</si>
  <si>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</si>
  <si>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</si>
  <si>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</si>
  <si>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</si>
  <si>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</si>
  <si>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</si>
  <si>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</si>
  <si>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</si>
  <si>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</si>
  <si>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</si>
  <si>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</si>
  <si>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</si>
  <si>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</si>
  <si>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</si>
  <si>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</si>
  <si>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</si>
  <si>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</si>
  <si>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</si>
  <si>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</si>
  <si>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</si>
  <si>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</si>
  <si>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</si>
  <si>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</si>
  <si>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</si>
  <si>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</si>
  <si>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</si>
  <si>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</si>
  <si>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</si>
  <si>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</si>
  <si>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</si>
  <si>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</si>
  <si>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</si>
  <si>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</si>
  <si>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</si>
  <si>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</si>
  <si>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</si>
  <si>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</si>
  <si>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</si>
  <si>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</si>
  <si>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</si>
  <si>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</si>
  <si>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</si>
  <si>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</si>
  <si>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</si>
  <si>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</si>
  <si>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</si>
  <si>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</si>
  <si>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</si>
  <si>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</si>
  <si>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</si>
  <si>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</si>
  <si>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</si>
  <si>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</si>
  <si>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</si>
  <si>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</si>
  <si>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</si>
  <si>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</si>
  <si>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</si>
  <si>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</si>
  <si>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</si>
  <si>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</si>
  <si>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</si>
  <si>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</si>
  <si>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</si>
  <si>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</si>
  <si>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</si>
  <si>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</si>
  <si>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</si>
  <si>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</si>
  <si>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</si>
  <si>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</si>
  <si>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</si>
  <si>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</si>
  <si>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</si>
  <si>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</si>
  <si>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</si>
  <si>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</si>
  <si>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</si>
  <si>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</si>
  <si>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</si>
  <si>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</si>
  <si>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</si>
  <si>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</si>
  <si>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</si>
  <si>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</si>
  <si>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</si>
  <si>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</si>
  <si>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</si>
  <si>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</si>
  <si>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</si>
  <si>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</si>
  <si>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</si>
  <si>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</si>
  <si>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</si>
  <si>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</si>
  <si>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</si>
  <si>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</si>
  <si>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</si>
  <si>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</si>
  <si>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</si>
  <si>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</si>
  <si>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</si>
  <si>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</si>
  <si>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</si>
  <si>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</si>
  <si>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</si>
  <si>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</si>
  <si>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</si>
  <si>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</si>
  <si>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</si>
  <si>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</si>
  <si>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</si>
  <si>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</si>
  <si>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</si>
  <si>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</si>
  <si>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</si>
  <si>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</si>
  <si>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</si>
  <si>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</si>
  <si>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</si>
  <si>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</si>
  <si>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</si>
  <si>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</si>
  <si>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</si>
  <si>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</si>
  <si>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</si>
  <si>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</si>
  <si>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</si>
  <si>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</si>
  <si>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</si>
  <si>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</si>
  <si>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</si>
  <si>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</si>
  <si>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</si>
  <si>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</si>
  <si>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</si>
  <si>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</si>
  <si>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</si>
  <si>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</si>
  <si>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</si>
  <si>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</si>
  <si>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</si>
  <si>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</si>
  <si>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</si>
  <si>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</si>
  <si>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</si>
  <si>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</si>
  <si>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</si>
  <si>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</si>
  <si>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</si>
  <si>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</si>
  <si>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</si>
  <si>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</si>
  <si>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</si>
  <si>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</si>
  <si>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</si>
  <si>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</si>
  <si>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</si>
  <si>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</si>
  <si>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</si>
  <si>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</si>
  <si>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</si>
  <si>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</si>
  <si>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</si>
  <si>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</si>
  <si>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</si>
  <si>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</si>
  <si>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</si>
  <si>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</si>
  <si>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</si>
  <si>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</si>
  <si>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</si>
  <si>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</si>
  <si>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</si>
  <si>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</si>
  <si>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</si>
  <si>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</si>
  <si>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</si>
  <si>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</si>
  <si>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</si>
  <si>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</si>
  <si>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</si>
  <si>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</si>
  <si>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</si>
  <si>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</si>
  <si>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</si>
  <si>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</si>
  <si>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</si>
  <si>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</si>
  <si>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</si>
  <si>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</si>
  <si>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</si>
  <si>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</si>
  <si>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</si>
  <si>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</si>
  <si>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</si>
  <si>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</si>
  <si>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</si>
  <si>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</si>
  <si>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</si>
  <si>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</si>
  <si>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</si>
  <si>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</si>
  <si>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</si>
  <si>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</si>
  <si>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</si>
  <si>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</si>
  <si>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</si>
  <si>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</si>
  <si>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</si>
  <si>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</si>
  <si>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</si>
  <si>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</si>
  <si>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</si>
  <si>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</si>
  <si>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</si>
  <si>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</si>
  <si>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</si>
  <si>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</si>
  <si>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</si>
  <si>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</si>
  <si>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</si>
  <si>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</si>
  <si>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</si>
  <si>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</si>
  <si>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</si>
  <si>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</si>
  <si>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</si>
  <si>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</si>
  <si>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</si>
  <si>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</si>
  <si>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</si>
  <si>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</si>
  <si>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</si>
  <si>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</si>
  <si>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</si>
  <si>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</si>
  <si>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</si>
  <si>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</si>
  <si>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</si>
  <si>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</si>
  <si>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</si>
  <si>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</si>
  <si>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</si>
  <si>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</si>
  <si>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</si>
  <si>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</si>
  <si>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</si>
  <si>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</si>
  <si>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</si>
  <si>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</si>
  <si>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</si>
  <si>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</si>
  <si>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</si>
  <si>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</si>
  <si>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</si>
  <si>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</si>
  <si>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</si>
  <si>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</si>
  <si>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</si>
  <si>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</si>
  <si>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</si>
  <si>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</si>
  <si>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</si>
  <si>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</si>
  <si>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</si>
  <si>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</si>
  <si>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</si>
  <si>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</si>
  <si>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</si>
  <si>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</si>
  <si>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</si>
  <si>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</si>
  <si>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</si>
  <si>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</si>
  <si>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</si>
  <si>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</si>
  <si>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</si>
  <si>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</si>
  <si>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</si>
  <si>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</si>
  <si>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</si>
  <si>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</si>
  <si>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</si>
  <si>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</si>
  <si>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</si>
  <si>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</si>
  <si>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</si>
  <si>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</si>
  <si>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</si>
  <si>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</si>
  <si>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</si>
  <si>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</si>
  <si>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</si>
  <si>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</si>
  <si>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</si>
  <si>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</si>
  <si>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</si>
  <si>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</si>
  <si>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</si>
  <si>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</si>
  <si>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</si>
  <si>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</si>
  <si>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</si>
  <si>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</si>
  <si>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</si>
  <si>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</si>
  <si>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</si>
  <si>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</si>
  <si>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</si>
  <si>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</si>
  <si>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</si>
  <si>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</si>
  <si>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</si>
  <si>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</si>
  <si>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</si>
  <si>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</si>
  <si>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</si>
  <si>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</si>
  <si>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</si>
  <si>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</si>
  <si>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</si>
  <si>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</si>
  <si>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</si>
  <si>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</si>
  <si>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</si>
  <si>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</si>
  <si>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</si>
  <si>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</si>
  <si>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</si>
  <si>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</si>
  <si>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</si>
  <si>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</si>
  <si>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</si>
  <si>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</si>
  <si>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</si>
  <si>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</si>
  <si>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</si>
  <si>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</si>
  <si>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</si>
  <si>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</si>
  <si>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</si>
  <si>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</si>
  <si>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</si>
  <si>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</si>
  <si>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</si>
  <si>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</si>
  <si>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</si>
  <si>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</si>
  <si>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</si>
  <si>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</si>
  <si>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</si>
  <si>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</si>
  <si>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</si>
  <si>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</si>
  <si>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</si>
  <si>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</si>
  <si>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</si>
  <si>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</si>
  <si>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</si>
  <si>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</si>
  <si>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</si>
  <si>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</si>
  <si>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</si>
  <si>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</si>
  <si>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</si>
  <si>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</si>
  <si>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</si>
  <si>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</si>
  <si>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</si>
  <si>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</si>
  <si>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</si>
  <si>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</si>
  <si>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</si>
  <si>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</si>
  <si>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</si>
  <si>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</si>
  <si>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</si>
  <si>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</si>
  <si>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</si>
  <si>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</si>
  <si>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</si>
  <si>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</si>
  <si>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</si>
  <si>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</si>
  <si>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</si>
  <si>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</si>
  <si>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</si>
  <si>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</si>
  <si>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</si>
  <si>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</si>
  <si>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</si>
  <si>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</si>
  <si>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</si>
  <si>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</si>
  <si>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</si>
  <si>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</si>
  <si>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</si>
  <si>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</si>
  <si>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</si>
  <si>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</si>
  <si>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</si>
  <si>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</si>
  <si>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</si>
  <si>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</si>
  <si>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</si>
  <si>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</si>
  <si>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</si>
  <si>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</si>
  <si>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</si>
  <si>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</si>
  <si>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</si>
  <si>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</si>
  <si>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</si>
  <si>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</si>
  <si>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</si>
  <si>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</si>
  <si>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</si>
  <si>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</si>
  <si>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</si>
  <si>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</si>
  <si>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</si>
  <si>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</si>
  <si>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</si>
  <si>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</si>
  <si>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</si>
  <si>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</si>
  <si>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</si>
  <si>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</si>
  <si>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</si>
  <si>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</si>
  <si>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</si>
  <si>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</si>
  <si>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</si>
  <si>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</si>
  <si>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</si>
  <si>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</si>
  <si>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</si>
  <si>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</si>
  <si>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</si>
  <si>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</si>
  <si>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</si>
  <si>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</si>
  <si>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</si>
  <si>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</si>
  <si>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</si>
  <si>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</si>
  <si>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</si>
  <si>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</si>
  <si>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</si>
  <si>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</si>
  <si>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</si>
  <si>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</si>
  <si>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</si>
  <si>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</si>
  <si>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</si>
  <si>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</si>
  <si>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</si>
  <si>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</si>
  <si>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</si>
  <si>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</si>
  <si>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</si>
  <si>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</si>
  <si>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</si>
  <si>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</si>
  <si>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</si>
  <si>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</si>
  <si>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</si>
  <si>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</si>
  <si>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</si>
  <si>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</si>
  <si>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</si>
  <si>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</si>
  <si>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</si>
  <si>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</si>
  <si>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</si>
  <si>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</si>
  <si>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</si>
  <si>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</si>
  <si>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</si>
  <si>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</si>
  <si>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</si>
  <si>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</si>
  <si>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</si>
  <si>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</si>
  <si>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</si>
  <si>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</si>
  <si>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</si>
  <si>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</si>
  <si>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</si>
  <si>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</si>
  <si>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</si>
  <si>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</si>
  <si>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</si>
  <si>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</si>
  <si>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</si>
  <si>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</si>
  <si>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</si>
  <si>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</si>
  <si>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</si>
  <si>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</si>
  <si>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</si>
  <si>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</si>
  <si>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</si>
  <si>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</si>
  <si>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</si>
  <si>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</si>
  <si>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</si>
  <si>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</si>
  <si>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</si>
  <si>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</si>
  <si>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</si>
  <si>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</si>
  <si>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</si>
  <si>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</si>
  <si>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</si>
  <si>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</si>
  <si>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</si>
  <si>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</si>
  <si>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</si>
  <si>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</si>
  <si>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</si>
  <si>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</si>
  <si>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</si>
  <si>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</si>
  <si>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</si>
  <si>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</si>
  <si>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</si>
  <si>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</si>
  <si>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</si>
  <si>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</si>
  <si>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</si>
  <si>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</si>
  <si>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</si>
  <si>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</si>
  <si>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</si>
  <si>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</si>
  <si>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</si>
  <si>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</si>
  <si>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</si>
  <si>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</si>
  <si>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</si>
  <si>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</si>
  <si>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</si>
  <si>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</si>
  <si>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</si>
  <si>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</si>
  <si>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</si>
  <si>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</si>
  <si>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</si>
  <si>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</si>
  <si>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</si>
  <si>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</si>
  <si>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</si>
  <si>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</si>
  <si>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</si>
  <si>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</si>
  <si>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</si>
  <si>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</si>
  <si>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</si>
  <si>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</si>
  <si>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</si>
  <si>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</si>
  <si>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</si>
  <si>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</si>
  <si>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</si>
  <si>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</si>
  <si>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</si>
  <si>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</si>
  <si>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</si>
  <si>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</si>
  <si>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</si>
  <si>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</si>
  <si>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</si>
  <si>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</si>
  <si>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</si>
  <si>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</si>
  <si>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</si>
  <si>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</si>
  <si>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</si>
  <si>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</si>
  <si>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</si>
  <si>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</si>
  <si>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</si>
  <si>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</si>
  <si>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</si>
  <si>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</si>
  <si>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</si>
  <si>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</si>
  <si>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</si>
  <si>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</si>
  <si>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</si>
  <si>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</si>
  <si>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</si>
  <si>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</si>
  <si>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</si>
  <si>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</si>
  <si>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</si>
  <si>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</si>
  <si>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</si>
  <si>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</si>
  <si>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</si>
  <si>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</si>
  <si>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</si>
  <si>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</si>
  <si>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</si>
  <si>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</si>
  <si>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</si>
  <si>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</si>
  <si>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</si>
  <si>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</si>
  <si>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</si>
  <si>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</si>
  <si>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</si>
  <si>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</si>
  <si>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</si>
  <si>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</si>
  <si>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</si>
  <si>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</si>
  <si>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</si>
  <si>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</si>
  <si>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</si>
  <si>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</si>
  <si>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</si>
  <si>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</si>
  <si>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</si>
  <si>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</si>
  <si>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</si>
  <si>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</si>
  <si>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</si>
  <si>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</si>
  <si>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</si>
  <si>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</si>
  <si>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</si>
  <si>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</si>
  <si>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</si>
  <si>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</si>
  <si>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</si>
  <si>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</si>
  <si>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</si>
  <si>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</si>
  <si>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</si>
  <si>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</si>
  <si>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</si>
  <si>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</si>
  <si>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</si>
  <si>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</si>
  <si>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</si>
  <si>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</si>
  <si>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</si>
  <si>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</si>
  <si>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</si>
  <si>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</si>
  <si>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</si>
  <si>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</si>
  <si>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</si>
  <si>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</si>
  <si>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</si>
  <si>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</si>
  <si>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</si>
  <si>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</si>
  <si>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</si>
  <si>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</si>
  <si>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</si>
  <si>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</si>
  <si>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</si>
  <si>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</si>
  <si>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</si>
  <si>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</si>
  <si>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</si>
  <si>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</si>
  <si>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</si>
  <si>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</si>
  <si>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</si>
  <si>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</si>
  <si>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</si>
  <si>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</si>
  <si>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</si>
  <si>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</si>
  <si>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</si>
  <si>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</si>
  <si>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</si>
  <si>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</si>
  <si>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</si>
  <si>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</si>
  <si>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</si>
  <si>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</si>
  <si>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</si>
  <si>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</si>
  <si>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</si>
  <si>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</si>
  <si>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</si>
  <si>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</si>
  <si>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</si>
  <si>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</si>
  <si>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</si>
  <si>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</si>
  <si>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</si>
  <si>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</si>
  <si>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</si>
  <si>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</si>
  <si>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</si>
  <si>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</si>
  <si>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</si>
  <si>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</si>
  <si>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</si>
  <si>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</si>
  <si>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</si>
  <si>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</si>
  <si>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</si>
  <si>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</si>
  <si>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</si>
  <si>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</si>
  <si>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</si>
  <si>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</si>
  <si>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</si>
  <si>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</si>
  <si>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</si>
  <si>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</si>
  <si>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</si>
  <si>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</si>
  <si>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</si>
  <si>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</si>
  <si>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</si>
  <si>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</si>
  <si>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</si>
  <si>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</si>
  <si>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</si>
  <si>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</si>
  <si>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</si>
  <si>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</si>
  <si>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</si>
  <si>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</si>
  <si>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</si>
  <si>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</si>
  <si>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</si>
  <si>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</si>
  <si>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</si>
  <si>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</si>
  <si>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</si>
  <si>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</si>
  <si>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</si>
  <si>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</si>
  <si>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</si>
  <si>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</si>
  <si>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</si>
  <si>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</si>
  <si>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</si>
  <si>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</si>
  <si>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</si>
  <si>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</si>
  <si>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</si>
  <si>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</si>
  <si>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</si>
  <si>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</si>
  <si>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</si>
  <si>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</si>
  <si>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</si>
  <si>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</si>
  <si>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</si>
  <si>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</si>
  <si>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</si>
  <si>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</si>
  <si>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</si>
  <si>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</si>
  <si>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</si>
  <si>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</si>
  <si>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</si>
  <si>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</si>
  <si>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</si>
  <si>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</si>
  <si>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</si>
  <si>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</si>
  <si>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</si>
  <si>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</si>
  <si>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</si>
  <si>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</si>
  <si>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</si>
  <si>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</si>
  <si>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</si>
  <si>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</si>
  <si>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</si>
  <si>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</si>
  <si>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</si>
  <si>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</si>
  <si>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</si>
  <si>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</si>
  <si>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</si>
  <si>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</si>
  <si>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</si>
  <si>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</si>
  <si>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</si>
  <si>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</si>
  <si>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</si>
  <si>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</si>
  <si>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</si>
  <si>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</si>
  <si>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</si>
  <si>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</si>
  <si>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</si>
  <si>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</si>
  <si>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</si>
  <si>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</si>
  <si>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</si>
  <si>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</si>
  <si>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</si>
  <si>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</si>
  <si>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</si>
  <si>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</si>
  <si>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</si>
  <si>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</si>
  <si>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</si>
  <si>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</si>
  <si>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</si>
  <si>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</si>
  <si>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</si>
  <si>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</si>
  <si>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</si>
  <si>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</si>
  <si>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</si>
  <si>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</si>
  <si>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</si>
  <si>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</si>
  <si>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</si>
  <si>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</si>
  <si>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</si>
  <si>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</si>
  <si>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</si>
  <si>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</si>
  <si>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</si>
  <si>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</si>
  <si>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</si>
  <si>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</si>
  <si>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</si>
  <si>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</si>
  <si>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</si>
  <si>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</si>
  <si>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</si>
  <si>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</si>
  <si>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</si>
  <si>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</si>
  <si>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</si>
  <si>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</si>
  <si>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</si>
  <si>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</si>
  <si>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</si>
  <si>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</si>
  <si>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</si>
  <si>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</si>
  <si>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</si>
  <si>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</si>
  <si>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</si>
  <si>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</si>
  <si>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</si>
  <si>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</si>
  <si>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</si>
  <si>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</si>
  <si>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</si>
  <si>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</si>
  <si>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</si>
  <si>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</si>
  <si>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</si>
  <si>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</si>
  <si>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</si>
  <si>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</si>
  <si>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</si>
  <si>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</si>
  <si>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</si>
  <si>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</si>
  <si>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</si>
  <si>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</si>
  <si>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</si>
  <si>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</si>
  <si>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</si>
  <si>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</si>
  <si>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</si>
  <si>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</si>
  <si>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</si>
  <si>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</si>
  <si>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</si>
  <si>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</si>
  <si>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</si>
  <si>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</si>
  <si>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</si>
  <si>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</si>
  <si>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</si>
  <si>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</si>
  <si>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</si>
  <si>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</si>
  <si>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</si>
  <si>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</si>
  <si>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</si>
  <si>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</si>
  <si>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</si>
  <si>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</si>
  <si>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</si>
  <si>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</si>
  <si>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</si>
  <si>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</si>
  <si>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</si>
  <si>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</si>
  <si>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</si>
  <si>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</si>
  <si>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</si>
  <si>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</si>
  <si>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</si>
  <si>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</si>
  <si>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</si>
  <si>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</si>
  <si>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</si>
  <si>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</si>
  <si>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</si>
  <si>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</si>
  <si>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</si>
  <si>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</si>
  <si>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</si>
  <si>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</si>
  <si>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</si>
  <si>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</si>
  <si>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</si>
  <si>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</si>
  <si>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</si>
  <si>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</si>
  <si>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</si>
  <si>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</si>
  <si>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</si>
  <si>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</si>
  <si>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</si>
  <si>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</si>
  <si>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</si>
  <si>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</si>
  <si>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</si>
  <si>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</si>
  <si>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</si>
  <si>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</si>
  <si>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</si>
  <si>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</si>
  <si>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</si>
  <si>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</si>
  <si>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</si>
  <si>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</si>
  <si>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</si>
  <si>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</si>
  <si>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</si>
  <si>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</si>
  <si>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</si>
  <si>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</si>
  <si>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</si>
  <si>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</si>
  <si>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</si>
  <si>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</si>
  <si>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</si>
  <si>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</si>
  <si>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</si>
  <si>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</si>
  <si>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</si>
  <si>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</si>
  <si>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</si>
  <si>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</si>
  <si>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</si>
  <si>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</si>
  <si>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</si>
  <si>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</si>
  <si>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</si>
  <si>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</si>
  <si>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</si>
  <si>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</si>
  <si>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</si>
  <si>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</si>
  <si>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</si>
  <si>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</si>
  <si>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</si>
  <si>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</si>
  <si>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</si>
  <si>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</si>
  <si>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</si>
  <si>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</si>
  <si>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</si>
  <si>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</si>
  <si>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</si>
  <si>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</si>
  <si>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</si>
  <si>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</si>
  <si>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</si>
  <si>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</si>
  <si>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</si>
  <si>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</si>
  <si>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</si>
  <si>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</si>
  <si>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</si>
  <si>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</si>
  <si>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</si>
  <si>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</si>
  <si>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</si>
  <si>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</si>
  <si>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</si>
  <si>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</si>
  <si>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</si>
  <si>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</si>
  <si>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</si>
  <si>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</si>
  <si>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</si>
  <si>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</si>
  <si>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</si>
  <si>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</si>
  <si>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</si>
  <si>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</si>
  <si>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</si>
  <si>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</si>
  <si>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</si>
  <si>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</si>
  <si>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</si>
  <si>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</si>
  <si>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</si>
  <si>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</si>
  <si>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</si>
  <si>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</si>
  <si>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</si>
  <si>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</si>
  <si>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</si>
  <si>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</si>
  <si>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</si>
  <si>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</si>
  <si>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</si>
  <si>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</si>
  <si>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</si>
  <si>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</si>
  <si>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</si>
  <si>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</si>
  <si>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</si>
  <si>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</si>
  <si>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</si>
  <si>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</si>
  <si>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</si>
  <si>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</si>
  <si>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</si>
  <si>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</si>
  <si>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</si>
  <si>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</si>
  <si>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</si>
  <si>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</si>
  <si>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</si>
  <si>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</si>
  <si>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</si>
  <si>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</si>
  <si>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</si>
  <si>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</si>
  <si>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</si>
  <si>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</si>
  <si>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</si>
  <si>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</si>
  <si>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</si>
  <si>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</si>
  <si>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</si>
  <si>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</si>
  <si>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</si>
  <si>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</si>
  <si>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</si>
  <si>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</si>
  <si>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</si>
  <si>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</si>
  <si>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</si>
  <si>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</si>
  <si>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</si>
  <si>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</si>
  <si>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</si>
  <si>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</si>
  <si>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</si>
  <si>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</si>
  <si>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</si>
  <si>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</si>
  <si>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</si>
  <si>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</si>
  <si>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</si>
  <si>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</si>
  <si>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</si>
  <si>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</si>
  <si>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</si>
  <si>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</si>
  <si>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</si>
  <si>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</si>
  <si>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</si>
  <si>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</si>
  <si>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</si>
  <si>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</si>
  <si>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</si>
  <si>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</si>
  <si>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</si>
  <si>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</si>
  <si>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</si>
  <si>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</si>
  <si>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</si>
  <si>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</si>
  <si>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</si>
  <si>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</si>
  <si>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</si>
  <si>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</si>
  <si>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</si>
  <si>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</si>
  <si>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</si>
  <si>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</si>
  <si>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</si>
  <si>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</si>
  <si>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</si>
  <si>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</si>
  <si>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</si>
  <si>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</si>
  <si>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</si>
  <si>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</si>
  <si>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</si>
  <si>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</si>
  <si>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</si>
  <si>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</si>
  <si>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</si>
  <si>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</si>
  <si>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</si>
  <si>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</si>
  <si>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</si>
  <si>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</si>
  <si>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</si>
  <si>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</si>
  <si>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</si>
  <si>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</si>
  <si>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</si>
  <si>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</si>
  <si>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</si>
  <si>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</si>
  <si>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</si>
  <si>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</si>
  <si>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</si>
  <si>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</si>
  <si>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</si>
  <si>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</si>
  <si>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</si>
  <si>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</si>
  <si>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</si>
  <si>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</si>
  <si>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</si>
  <si>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</si>
  <si>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</si>
  <si>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</si>
  <si>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</si>
  <si>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</si>
  <si>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</si>
  <si>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</si>
  <si>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</si>
  <si>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</si>
  <si>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</si>
  <si>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</si>
  <si>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</si>
  <si>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</si>
  <si>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</si>
  <si>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</si>
  <si>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</si>
  <si>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</si>
  <si>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</si>
  <si>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</si>
  <si>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</si>
  <si>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</si>
  <si>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</si>
  <si>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</si>
  <si>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</si>
  <si>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</si>
  <si>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</si>
  <si>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</si>
  <si>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</si>
  <si>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</si>
  <si>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</si>
  <si>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</si>
  <si>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</si>
  <si>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</si>
  <si>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</si>
  <si>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</si>
  <si>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</si>
  <si>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</si>
  <si>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</si>
  <si>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</si>
  <si>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</si>
  <si>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</si>
  <si>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</si>
  <si>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</si>
  <si>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</si>
  <si>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</si>
  <si>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</si>
  <si>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</si>
  <si>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</si>
  <si>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</si>
  <si>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</si>
  <si>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</si>
  <si>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</si>
  <si>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</si>
  <si>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</si>
  <si>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</si>
  <si>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</si>
  <si>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</si>
  <si>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</si>
  <si>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</si>
  <si>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</si>
  <si>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</si>
  <si>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</si>
  <si>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</si>
  <si>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</si>
  <si>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</si>
  <si>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</si>
  <si>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</si>
  <si>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</si>
  <si>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</si>
  <si>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</si>
  <si>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</si>
  <si>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</si>
  <si>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</si>
  <si>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</si>
  <si>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</si>
  <si>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</si>
  <si>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</si>
  <si>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</si>
  <si>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</si>
  <si>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</si>
  <si>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</si>
  <si>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</si>
  <si>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</si>
  <si>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</si>
  <si>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</si>
  <si>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</si>
  <si>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</si>
  <si>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</si>
  <si>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</si>
  <si>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</si>
  <si>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</si>
  <si>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</si>
  <si>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</si>
  <si>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</si>
  <si>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</si>
  <si>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</si>
  <si>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</si>
  <si>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</si>
  <si>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</si>
  <si>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</si>
  <si>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</si>
  <si>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</si>
  <si>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</si>
  <si>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</si>
  <si>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</si>
  <si>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</si>
  <si>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</si>
  <si>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</si>
  <si>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</si>
  <si>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</si>
  <si>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</si>
  <si>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</si>
  <si>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</si>
  <si>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</si>
  <si>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</si>
  <si>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</si>
  <si>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</si>
  <si>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</si>
  <si>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</si>
  <si>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</si>
  <si>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</si>
  <si>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</si>
  <si>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</si>
  <si>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</si>
  <si>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</si>
  <si>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</si>
  <si>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</si>
  <si>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</si>
  <si>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</si>
  <si>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</si>
  <si>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</si>
  <si>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</si>
  <si>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</si>
  <si>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</si>
  <si>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</si>
  <si>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</si>
  <si>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</si>
  <si>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</si>
  <si>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</si>
  <si>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</si>
  <si>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</si>
  <si>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</si>
  <si>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</si>
  <si>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</si>
  <si>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</si>
  <si>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</si>
  <si>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</si>
  <si>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</si>
  <si>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</si>
  <si>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</si>
  <si>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</si>
  <si>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</si>
  <si>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</si>
  <si>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</si>
  <si>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</si>
  <si>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</si>
  <si>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</si>
  <si>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</si>
  <si>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</si>
  <si>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</si>
  <si>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</si>
  <si>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</si>
  <si>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</si>
  <si>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</si>
  <si>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</si>
  <si>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</si>
  <si>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</si>
  <si>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</si>
  <si>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</si>
  <si>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</si>
  <si>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</si>
  <si>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</si>
  <si>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</si>
  <si>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</si>
  <si>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</si>
  <si>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</si>
  <si>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</si>
  <si>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</si>
  <si>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</si>
  <si>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</si>
  <si>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</si>
  <si>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</si>
  <si>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</si>
  <si>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</si>
  <si>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</si>
  <si>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</si>
  <si>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</si>
  <si>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</si>
  <si>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</si>
  <si>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</si>
  <si>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</si>
  <si>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</si>
  <si>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</si>
  <si>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</si>
  <si>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</si>
  <si>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</si>
  <si>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</si>
  <si>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</si>
  <si>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</si>
  <si>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</si>
  <si>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</si>
  <si>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</si>
  <si>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</si>
  <si>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</si>
  <si>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</si>
  <si>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</si>
  <si>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</si>
  <si>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</si>
  <si>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</si>
  <si>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</si>
  <si>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</si>
  <si>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</si>
  <si>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</si>
  <si>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</si>
  <si>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</si>
  <si>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</si>
  <si>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</si>
  <si>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</si>
  <si>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</si>
  <si>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</si>
  <si>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</si>
  <si>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</si>
  <si>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</si>
  <si>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</si>
  <si>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</si>
  <si>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</si>
  <si>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</si>
  <si>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</si>
  <si>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</si>
  <si>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</si>
  <si>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</si>
  <si>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</si>
  <si>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</si>
  <si>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</si>
  <si>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</si>
  <si>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</si>
  <si>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</si>
  <si>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</si>
  <si>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</si>
  <si>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</si>
  <si>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</si>
  <si>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</si>
  <si>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</si>
  <si>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</si>
  <si>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</si>
  <si>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</si>
  <si>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</si>
  <si>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</si>
  <si>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</si>
  <si>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</si>
  <si>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</si>
  <si>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</si>
  <si>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</si>
  <si>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</si>
  <si>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</si>
  <si>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</si>
  <si>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</si>
  <si>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</si>
  <si>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</si>
  <si>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</si>
  <si>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</si>
  <si>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</si>
  <si>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</si>
  <si>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</si>
  <si>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</si>
  <si>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</si>
  <si>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</si>
  <si>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</si>
  <si>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</si>
  <si>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</si>
  <si>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</si>
  <si>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</si>
  <si>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</si>
  <si>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</si>
  <si>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</si>
  <si>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</si>
  <si>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</si>
  <si>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</si>
  <si>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</si>
  <si>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</si>
  <si>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</si>
  <si>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</si>
  <si>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</si>
  <si>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</si>
  <si>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</si>
  <si>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</si>
  <si>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</si>
  <si>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</si>
  <si>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</si>
  <si>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</si>
  <si>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</si>
  <si>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</si>
  <si>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</si>
  <si>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</si>
  <si>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</si>
  <si>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</si>
  <si>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</si>
  <si>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</si>
  <si>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</si>
  <si>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</si>
  <si>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</si>
  <si>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</si>
  <si>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</si>
  <si>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</si>
  <si>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</si>
  <si>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</si>
  <si>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</si>
  <si>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</si>
  <si>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</si>
  <si>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</si>
  <si>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</si>
  <si>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</si>
  <si>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</si>
  <si>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</si>
  <si>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</si>
  <si>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</si>
  <si>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</si>
  <si>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</si>
  <si>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</si>
  <si>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</si>
  <si>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</si>
  <si>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</si>
  <si>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</si>
  <si>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</si>
  <si>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</si>
  <si>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</si>
  <si>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</si>
  <si>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</si>
  <si>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</si>
  <si>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</si>
  <si>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</si>
  <si>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</si>
  <si>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</si>
  <si>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</si>
  <si>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</si>
  <si>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</si>
  <si>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</si>
  <si>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</si>
  <si>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</si>
  <si>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</si>
  <si>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</si>
  <si>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</si>
  <si>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</si>
  <si>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</si>
  <si>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</si>
  <si>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</si>
  <si>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</si>
  <si>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</si>
  <si>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</si>
  <si>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</si>
  <si>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</si>
  <si>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</si>
  <si>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</si>
  <si>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</si>
  <si>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</si>
  <si>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</si>
  <si>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</si>
  <si>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</si>
  <si>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</si>
  <si>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</si>
  <si>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</si>
  <si>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</si>
  <si>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</si>
  <si>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</si>
  <si>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</si>
  <si>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</si>
  <si>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</si>
  <si>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</si>
  <si>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</si>
  <si>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</si>
  <si>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</si>
  <si>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</si>
  <si>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</si>
  <si>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</si>
  <si>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</si>
  <si>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</si>
  <si>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</si>
  <si>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</si>
  <si>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</si>
  <si>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</si>
  <si>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</si>
  <si>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</si>
  <si>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</si>
  <si>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</si>
  <si>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</si>
  <si>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</si>
  <si>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</si>
  <si>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</si>
  <si>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</si>
  <si>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</si>
  <si>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</si>
  <si>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</si>
  <si>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</si>
  <si>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</si>
  <si>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</si>
  <si>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</si>
  <si>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</si>
  <si>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</si>
  <si>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</si>
  <si>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</si>
  <si>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</si>
  <si>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</si>
  <si>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</si>
  <si>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</si>
  <si>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</si>
  <si>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</si>
  <si>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</si>
  <si>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</si>
  <si>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</si>
  <si>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</si>
  <si>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</si>
  <si>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</si>
  <si>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</si>
  <si>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</si>
  <si>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</si>
  <si>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</si>
  <si>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</si>
  <si>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</si>
  <si>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</si>
  <si>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</si>
  <si>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</si>
  <si>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</si>
  <si>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</si>
  <si>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</si>
  <si>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</si>
  <si>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</si>
  <si>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</si>
  <si>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</si>
  <si>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</si>
  <si>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</si>
  <si>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</si>
  <si>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</si>
  <si>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</si>
  <si>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</si>
  <si>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</si>
  <si>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</si>
  <si>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</si>
  <si>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</si>
  <si>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</si>
  <si>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</si>
  <si>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</si>
  <si>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</si>
  <si>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</si>
  <si>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</si>
  <si>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</si>
  <si>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</si>
  <si>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</si>
  <si>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</si>
  <si>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</si>
  <si>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</si>
  <si>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</si>
  <si>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</si>
  <si>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</si>
  <si>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</si>
  <si>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</si>
  <si>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</si>
  <si>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</si>
  <si>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</si>
  <si>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</si>
  <si>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</si>
  <si>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</si>
  <si>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</si>
  <si>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</si>
  <si>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</si>
  <si>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</si>
  <si>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</si>
  <si>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</si>
  <si>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</si>
  <si>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</si>
  <si>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</si>
  <si>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</si>
  <si>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</si>
  <si>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</si>
  <si>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</si>
  <si>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</si>
  <si>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</si>
  <si>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</si>
  <si>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</si>
  <si>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</si>
  <si>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</si>
  <si>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</si>
  <si>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</si>
  <si>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</si>
  <si>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</si>
  <si>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</si>
  <si>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</si>
  <si>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</si>
  <si>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</si>
  <si>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</si>
  <si>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</si>
  <si>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</si>
  <si>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</si>
  <si>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</si>
  <si>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</si>
  <si>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</si>
  <si>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</si>
  <si>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</si>
  <si>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</si>
  <si>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</si>
  <si>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</si>
  <si>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</si>
  <si>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</si>
  <si>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</si>
  <si>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</si>
  <si>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</si>
  <si>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</si>
  <si>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</si>
  <si>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</si>
  <si>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</si>
  <si>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</si>
  <si>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</si>
  <si>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</si>
  <si>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</si>
  <si>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</si>
  <si>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</si>
  <si>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</si>
  <si>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</si>
  <si>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</si>
  <si>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</si>
  <si>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</si>
  <si>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</si>
  <si>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</si>
  <si>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</si>
  <si>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</si>
  <si>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</si>
  <si>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</si>
  <si>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</si>
  <si>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</si>
  <si>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</si>
  <si>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</si>
  <si>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</si>
  <si>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</si>
  <si>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</si>
  <si>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</si>
  <si>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</si>
  <si>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</si>
  <si>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</si>
  <si>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</si>
  <si>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</si>
  <si>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</si>
  <si>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</si>
  <si>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</si>
  <si>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</si>
  <si>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</si>
  <si>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</si>
  <si>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</si>
  <si>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</si>
  <si>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</si>
  <si>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</si>
  <si>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</si>
  <si>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</si>
  <si>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</si>
  <si>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</si>
  <si>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</si>
  <si>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</si>
  <si>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</si>
  <si>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</si>
  <si>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</si>
  <si>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</si>
  <si>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</si>
  <si>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</si>
  <si>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</si>
  <si>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</si>
  <si>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</si>
  <si>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</si>
  <si>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</si>
  <si>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</si>
  <si>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</si>
  <si>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</si>
  <si>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</si>
  <si>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</si>
  <si>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</si>
  <si>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</si>
  <si>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</si>
  <si>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</si>
  <si>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</si>
  <si>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</si>
  <si>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</si>
  <si>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</si>
  <si>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</si>
  <si>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</si>
  <si>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</si>
  <si>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</si>
  <si>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</si>
  <si>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</si>
  <si>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</si>
  <si>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</si>
  <si>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</si>
  <si>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</si>
  <si>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</si>
  <si>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</si>
  <si>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</si>
  <si>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</si>
  <si>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</si>
  <si>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</si>
  <si>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</si>
  <si>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</si>
  <si>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</si>
  <si>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</si>
  <si>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</si>
  <si>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</si>
  <si>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</si>
  <si>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</si>
  <si>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</si>
  <si>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</si>
  <si>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</si>
  <si>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</si>
  <si>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</si>
  <si>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</si>
  <si>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</si>
  <si>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</si>
  <si>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</si>
  <si>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</si>
  <si>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</si>
  <si>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</si>
  <si>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</si>
  <si>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</si>
  <si>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</si>
  <si>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</si>
  <si>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</si>
  <si>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</si>
  <si>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</si>
  <si>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</si>
  <si>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</si>
  <si>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</si>
  <si>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</si>
  <si>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</si>
  <si>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</si>
  <si>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</si>
  <si>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</si>
  <si>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</si>
  <si>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</si>
  <si>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</si>
  <si>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</si>
  <si>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</si>
  <si>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</si>
  <si>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</si>
  <si>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</si>
  <si>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</si>
  <si>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</si>
  <si>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</si>
  <si>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</si>
  <si>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</si>
  <si>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</si>
  <si>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</si>
  <si>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</si>
  <si>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</si>
  <si>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</si>
  <si>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</si>
  <si>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</si>
  <si>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</si>
  <si>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</si>
  <si>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</si>
  <si>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</si>
  <si>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</si>
  <si>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</si>
  <si>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</si>
  <si>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</si>
  <si>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</si>
  <si>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</si>
  <si>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</si>
  <si>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</si>
  <si>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</si>
  <si>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</si>
  <si>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</si>
  <si>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</si>
  <si>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</si>
  <si>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</si>
  <si>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</si>
  <si>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</si>
  <si>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</si>
  <si>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</si>
  <si>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</si>
  <si>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</si>
  <si>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</si>
  <si>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</si>
  <si>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</si>
  <si>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</si>
  <si>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</si>
  <si>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</si>
  <si>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</si>
  <si>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</si>
  <si>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</si>
  <si>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</si>
  <si>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</si>
  <si>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</si>
  <si>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</si>
  <si>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</si>
  <si>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</si>
  <si>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</si>
  <si>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</si>
  <si>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</si>
  <si>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</si>
  <si>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</si>
  <si>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</si>
  <si>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</si>
  <si>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</si>
  <si>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</si>
  <si>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</si>
  <si>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</si>
  <si>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</si>
  <si>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</si>
  <si>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</si>
  <si>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</si>
  <si>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</si>
  <si>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</si>
  <si>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</si>
  <si>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</si>
  <si>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</si>
  <si>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</si>
  <si>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</si>
  <si>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</si>
  <si>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</si>
  <si>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</si>
  <si>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</si>
  <si>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</si>
  <si>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</si>
  <si>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</si>
  <si>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</si>
  <si>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</si>
  <si>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</si>
  <si>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</si>
  <si>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</si>
  <si>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</si>
  <si>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</si>
  <si>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</si>
  <si>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</si>
  <si>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</si>
  <si>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</si>
  <si>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</si>
  <si>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</si>
  <si>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</si>
  <si>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</si>
  <si>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</si>
  <si>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</si>
  <si>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</si>
  <si>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</si>
  <si>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</si>
  <si>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</si>
  <si>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</si>
  <si>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</si>
  <si>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</si>
  <si>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</si>
  <si>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</si>
  <si>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</si>
  <si>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</si>
  <si>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</si>
  <si>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</si>
  <si>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</si>
  <si>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</si>
  <si>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</si>
  <si>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</si>
  <si>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</si>
  <si>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</si>
  <si>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</si>
  <si>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</si>
  <si>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</si>
  <si>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</si>
  <si>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</si>
  <si>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</si>
  <si>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</si>
  <si>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</si>
  <si>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</si>
  <si>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</si>
  <si>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</si>
  <si>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</si>
  <si>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</si>
  <si>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</si>
  <si>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</si>
  <si>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</si>
  <si>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</si>
  <si>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</si>
  <si>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</si>
  <si>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</si>
  <si>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</si>
  <si>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</si>
  <si>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</si>
  <si>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</si>
  <si>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</si>
  <si>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</si>
  <si>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</si>
  <si>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</si>
  <si>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</si>
  <si>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</si>
  <si>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</si>
  <si>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</si>
  <si>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</si>
  <si>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</si>
  <si>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</si>
  <si>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</si>
  <si>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</si>
  <si>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</si>
  <si>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</si>
  <si>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</si>
  <si>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</si>
  <si>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</si>
  <si>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</si>
  <si>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</si>
  <si>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</si>
  <si>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</si>
  <si>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</si>
  <si>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</si>
  <si>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</si>
  <si>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</si>
  <si>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</si>
  <si>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</si>
  <si>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</si>
  <si>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</si>
  <si>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</si>
  <si>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</si>
  <si>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</si>
  <si>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</si>
  <si>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</si>
  <si>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</si>
  <si>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</si>
  <si>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</si>
  <si>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</si>
  <si>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</si>
  <si>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</si>
  <si>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</si>
  <si>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</si>
  <si>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</si>
  <si>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</si>
  <si>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</si>
  <si>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</si>
  <si>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</si>
  <si>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</si>
  <si>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</si>
  <si>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</si>
  <si>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</si>
  <si>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</si>
  <si>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</si>
  <si>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</si>
  <si>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</si>
  <si>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</si>
  <si>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</si>
  <si>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</si>
  <si>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</si>
  <si>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</si>
  <si>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</si>
  <si>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</si>
  <si>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</si>
  <si>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</si>
  <si>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</si>
  <si>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</si>
  <si>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</si>
  <si>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</si>
  <si>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</si>
  <si>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</si>
  <si>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</si>
  <si>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</si>
  <si>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</si>
  <si>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</si>
  <si>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</si>
  <si>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</si>
  <si>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</si>
  <si>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</si>
  <si>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</si>
  <si>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</si>
  <si>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</si>
  <si>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</si>
  <si>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</si>
  <si>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</si>
  <si>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</si>
  <si>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</si>
  <si>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</si>
  <si>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</si>
  <si>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</si>
  <si>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</si>
  <si>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</si>
  <si>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</si>
  <si>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</si>
  <si>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</si>
  <si>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</si>
  <si>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</si>
  <si>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</si>
  <si>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</si>
  <si>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</si>
  <si>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</si>
  <si>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</si>
  <si>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</si>
  <si>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</si>
  <si>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</si>
  <si>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</si>
  <si>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</si>
  <si>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</si>
  <si>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</si>
  <si>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</si>
  <si>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</si>
  <si>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</si>
  <si>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</si>
  <si>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</si>
  <si>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</si>
  <si>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</si>
  <si>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</si>
  <si>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</si>
  <si>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</si>
  <si>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</si>
  <si>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</si>
  <si>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</si>
  <si>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</si>
  <si>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</si>
  <si>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</si>
  <si>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</si>
  <si>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</si>
  <si>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</si>
  <si>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</si>
  <si>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</si>
  <si>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</si>
  <si>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</si>
  <si>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</si>
  <si>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</si>
  <si>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</si>
  <si>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</si>
  <si>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</si>
  <si>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</si>
  <si>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</si>
  <si>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</si>
  <si>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</si>
  <si>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</si>
  <si>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</si>
  <si>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</si>
  <si>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</si>
  <si>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</si>
  <si>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</si>
  <si>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</si>
  <si>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</si>
  <si>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</si>
  <si>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</si>
  <si>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</si>
  <si>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</si>
  <si>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</si>
  <si>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</si>
  <si>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</si>
  <si>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</si>
  <si>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</si>
  <si>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</si>
  <si>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</si>
  <si>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</si>
  <si>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</si>
  <si>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</si>
  <si>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</si>
  <si>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</si>
  <si>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</si>
  <si>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</si>
  <si>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</si>
  <si>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</si>
  <si>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</si>
  <si>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</si>
  <si>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</si>
  <si>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</si>
  <si>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</si>
  <si>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</si>
  <si>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</si>
  <si>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</si>
  <si>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</si>
  <si>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</si>
  <si>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</si>
  <si>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</si>
  <si>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</si>
  <si>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</si>
  <si>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</si>
  <si>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</si>
  <si>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</si>
  <si>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</si>
  <si>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</si>
  <si>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</si>
  <si>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</si>
  <si>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</si>
  <si>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</si>
  <si>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</si>
  <si>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</si>
  <si>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</si>
  <si>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</si>
  <si>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</si>
  <si>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</si>
  <si>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</si>
  <si>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</si>
  <si>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</si>
  <si>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</si>
  <si>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</si>
  <si>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</si>
  <si>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</si>
  <si>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</si>
  <si>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</si>
  <si>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</si>
  <si>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</si>
  <si>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</si>
  <si>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</si>
  <si>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</si>
  <si>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</si>
  <si>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</si>
  <si>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</si>
  <si>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</si>
  <si>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</si>
  <si>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</si>
  <si>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</si>
  <si>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</si>
  <si>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</si>
  <si>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</si>
  <si>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</si>
  <si>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</si>
  <si>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</si>
  <si>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</si>
  <si>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</si>
  <si>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</si>
  <si>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</si>
  <si>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</si>
  <si>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</si>
  <si>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</si>
  <si>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</si>
  <si>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</si>
  <si>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</si>
  <si>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</si>
  <si>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</si>
  <si>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</si>
  <si>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</si>
  <si>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</si>
  <si>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</si>
  <si>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</si>
  <si>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</si>
  <si>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</si>
  <si>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</si>
  <si>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</si>
  <si>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</si>
  <si>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</si>
  <si>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</si>
  <si>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</si>
  <si>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</si>
  <si>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</si>
  <si>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</si>
  <si>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</si>
  <si>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</si>
  <si>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</si>
  <si>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</si>
  <si>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</si>
  <si>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</si>
  <si>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</si>
  <si>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</si>
  <si>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</si>
  <si>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</si>
  <si>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</si>
  <si>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</si>
  <si>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</si>
  <si>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</si>
  <si>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</si>
  <si>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</si>
  <si>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</si>
  <si>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</si>
  <si>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</si>
  <si>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</si>
  <si>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</si>
  <si>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</si>
  <si>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</si>
  <si>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</si>
  <si>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</si>
  <si>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</si>
  <si>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</si>
  <si>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</si>
  <si>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</si>
  <si>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</si>
  <si>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</si>
  <si>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</si>
  <si>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</si>
  <si>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</si>
  <si>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</si>
  <si>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</si>
  <si>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</si>
  <si>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</si>
  <si>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</si>
  <si>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</si>
  <si>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</si>
  <si>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</si>
  <si>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</si>
  <si>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</si>
  <si>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</si>
  <si>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</si>
  <si>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</si>
  <si>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</si>
  <si>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</si>
  <si>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</si>
  <si>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</si>
  <si>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</si>
  <si>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</si>
  <si>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</si>
  <si>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</si>
  <si>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</si>
  <si>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</si>
  <si>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</si>
  <si>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</si>
  <si>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</si>
  <si>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</si>
  <si>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</si>
  <si>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</si>
  <si>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</si>
  <si>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</si>
  <si>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</si>
  <si>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</si>
  <si>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</si>
  <si>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</si>
  <si>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</si>
  <si>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</si>
  <si>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</si>
  <si>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</si>
  <si>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</si>
  <si>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</si>
  <si>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</si>
  <si>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</si>
  <si>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</si>
  <si>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</si>
  <si>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</si>
  <si>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</si>
  <si>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</si>
  <si>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</si>
  <si>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</si>
  <si>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</si>
  <si>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</si>
  <si>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</si>
  <si>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</si>
  <si>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</si>
  <si>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</si>
  <si>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</si>
  <si>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</si>
  <si>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</si>
  <si>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</si>
  <si>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</si>
  <si>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</si>
  <si>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</si>
  <si>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</si>
  <si>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</si>
  <si>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</si>
  <si>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</si>
  <si>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</si>
  <si>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</si>
  <si>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</si>
  <si>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</si>
  <si>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</si>
  <si>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</si>
  <si>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</si>
  <si>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</si>
  <si>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</si>
  <si>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</si>
  <si>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</si>
  <si>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</si>
  <si>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</si>
  <si>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</si>
  <si>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</si>
  <si>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</si>
  <si>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</si>
  <si>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</si>
  <si>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</si>
  <si>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</si>
  <si>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</si>
  <si>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</si>
  <si>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</si>
  <si>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</si>
  <si>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</si>
  <si>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</si>
  <si>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</si>
  <si>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</si>
  <si>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</si>
  <si>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</si>
  <si>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</si>
  <si>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</si>
  <si>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</si>
  <si>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</si>
  <si>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</si>
  <si>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</si>
  <si>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</si>
  <si>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</si>
  <si>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</si>
  <si>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</si>
  <si>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</si>
  <si>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</si>
  <si>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</si>
  <si>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</si>
  <si>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</si>
  <si>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</si>
  <si>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</si>
  <si>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</si>
  <si>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</si>
  <si>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</si>
  <si>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</si>
  <si>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</si>
  <si>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</si>
  <si>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</si>
  <si>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</si>
  <si>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</si>
  <si>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</si>
  <si>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</si>
  <si>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</si>
  <si>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</si>
  <si>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</si>
  <si>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</si>
  <si>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</si>
  <si>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</si>
  <si>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</si>
  <si>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</si>
  <si>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</si>
  <si>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</si>
  <si>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</si>
  <si>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</si>
  <si>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</si>
  <si>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</si>
  <si>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</si>
  <si>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</si>
  <si>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</si>
  <si>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</si>
  <si>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</si>
  <si>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</si>
  <si>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</si>
  <si>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</si>
  <si>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</si>
  <si>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</si>
  <si>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</si>
  <si>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</si>
  <si>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</si>
  <si>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</si>
  <si>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</si>
  <si>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</si>
  <si>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</si>
  <si>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</si>
  <si>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</si>
  <si>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</si>
  <si>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</si>
  <si>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</si>
  <si>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</si>
  <si>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</si>
  <si>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</si>
  <si>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</si>
  <si>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</si>
  <si>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</si>
  <si>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</si>
  <si>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</si>
  <si>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</si>
  <si>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</si>
  <si>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</si>
  <si>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</si>
  <si>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</si>
  <si>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</si>
  <si>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</si>
  <si>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</si>
  <si>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</si>
  <si>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</si>
  <si>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</si>
  <si>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</si>
  <si>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</si>
  <si>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</si>
  <si>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</si>
  <si>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</si>
  <si>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</si>
  <si>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</si>
  <si>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</si>
  <si>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</si>
  <si>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</si>
  <si>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</si>
  <si>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</si>
  <si>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</si>
  <si>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</si>
  <si>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</si>
  <si>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</si>
  <si>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</si>
  <si>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</si>
  <si>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</si>
  <si>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</si>
  <si>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</si>
  <si>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</si>
  <si>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</si>
  <si>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</si>
  <si>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</si>
  <si>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</si>
  <si>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</si>
  <si>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</si>
  <si>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</si>
  <si>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</si>
  <si>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</si>
  <si>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</si>
  <si>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</si>
  <si>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</si>
  <si>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</si>
  <si>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</si>
  <si>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</si>
  <si>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</si>
  <si>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</si>
  <si>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</si>
  <si>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</si>
  <si>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</si>
  <si>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</si>
  <si>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</si>
  <si>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</si>
  <si>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</si>
  <si>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</si>
  <si>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</si>
  <si>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</si>
  <si>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</si>
  <si>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</si>
  <si>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</si>
  <si>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</si>
  <si>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</si>
  <si>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</si>
  <si>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</si>
  <si>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</si>
  <si>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</si>
  <si>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</si>
  <si>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</si>
  <si>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</si>
  <si>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</si>
  <si>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</si>
  <si>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</si>
  <si>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</si>
  <si>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</si>
  <si>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</si>
  <si>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</si>
  <si>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</si>
  <si>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</si>
  <si>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</si>
  <si>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</si>
  <si>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</si>
  <si>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</si>
  <si>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</si>
  <si>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</si>
  <si>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</si>
  <si>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</si>
  <si>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</si>
  <si>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</si>
  <si>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</si>
  <si>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</si>
  <si>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</si>
  <si>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</si>
  <si>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</si>
  <si>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</si>
  <si>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</si>
  <si>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</si>
  <si>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</si>
  <si>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</si>
  <si>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</si>
  <si>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</si>
  <si>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</si>
  <si>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</si>
  <si>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</si>
  <si>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</si>
  <si>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</si>
  <si>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</si>
  <si>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</si>
  <si>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</si>
  <si>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</si>
  <si>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</si>
  <si>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</si>
  <si>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</si>
  <si>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</si>
  <si>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</si>
  <si>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</si>
  <si>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</si>
  <si>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</si>
  <si>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</si>
  <si>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</si>
  <si>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</si>
  <si>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</si>
  <si>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</si>
  <si>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</si>
  <si>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</si>
  <si>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</si>
  <si>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</si>
  <si>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</si>
  <si>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</si>
  <si>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</si>
  <si>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</si>
  <si>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</si>
  <si>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</si>
  <si>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</si>
  <si>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</si>
  <si>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</si>
  <si>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</si>
  <si>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</si>
  <si>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</si>
  <si>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</si>
  <si>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</si>
  <si>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</si>
  <si>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</si>
  <si>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</si>
  <si>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</si>
  <si>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</si>
  <si>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</si>
  <si>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</si>
  <si>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</si>
  <si>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</si>
  <si>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</si>
  <si>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</si>
  <si>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</si>
  <si>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</si>
  <si>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</si>
  <si>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</si>
  <si>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</si>
  <si>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</si>
  <si>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</si>
  <si>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</si>
  <si>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</si>
  <si>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</si>
  <si>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</si>
  <si>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</si>
  <si>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</si>
  <si>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</si>
  <si>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</si>
  <si>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</si>
  <si>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</si>
  <si>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</si>
  <si>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</si>
  <si>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</si>
  <si>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</si>
  <si>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</si>
  <si>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</si>
  <si>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</si>
  <si>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</si>
  <si>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</si>
  <si>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</si>
  <si>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</si>
  <si>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</si>
  <si>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</si>
  <si>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</si>
  <si>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</si>
  <si>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</si>
  <si>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</si>
  <si>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</si>
  <si>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</si>
  <si>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</si>
  <si>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</si>
  <si>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</si>
  <si>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</si>
  <si>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</si>
  <si>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</si>
  <si>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</si>
  <si>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</si>
  <si>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</si>
  <si>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</si>
  <si>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</si>
  <si>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</si>
  <si>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</si>
  <si>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</si>
  <si>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</si>
  <si>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</si>
  <si>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</si>
  <si>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</si>
  <si>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</si>
  <si>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</si>
  <si>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</si>
  <si>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</si>
  <si>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</si>
  <si>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</si>
  <si>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</si>
  <si>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</si>
  <si>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</si>
  <si>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</si>
  <si>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</si>
  <si>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</si>
  <si>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</si>
  <si>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</si>
  <si>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</si>
  <si>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</si>
  <si>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</si>
  <si>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</si>
  <si>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</si>
  <si>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</si>
  <si>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</si>
  <si>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</si>
  <si>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</si>
  <si>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</si>
  <si>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</si>
  <si>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</si>
  <si>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</si>
  <si>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</si>
  <si>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</si>
  <si>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</si>
  <si>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</si>
  <si>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</si>
  <si>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</si>
  <si>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</si>
  <si>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</si>
  <si>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</si>
  <si>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</si>
  <si>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</si>
  <si>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</si>
  <si>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</si>
  <si>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</si>
  <si>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</si>
  <si>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</si>
  <si>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</si>
  <si>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</si>
  <si>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</si>
  <si>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</si>
  <si>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</si>
  <si>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</si>
  <si>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</si>
  <si>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</si>
  <si>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</si>
  <si>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</si>
  <si>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</si>
  <si>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</si>
  <si>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</si>
  <si>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</si>
  <si>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</si>
  <si>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</si>
  <si>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</si>
  <si>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</si>
  <si>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</si>
  <si>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</si>
  <si>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</si>
  <si>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</si>
  <si>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</si>
  <si>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</si>
  <si>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</si>
  <si>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</si>
  <si>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</si>
  <si>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</si>
  <si>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</si>
  <si>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</si>
  <si>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</si>
  <si>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</si>
  <si>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</si>
  <si>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</si>
  <si>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</si>
  <si>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</si>
  <si>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</si>
  <si>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</si>
  <si>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</si>
  <si>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</si>
  <si>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</si>
  <si>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</si>
  <si>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</si>
  <si>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</si>
  <si>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</si>
  <si>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</si>
  <si>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</si>
  <si>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</si>
  <si>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</si>
  <si>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</si>
  <si>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</si>
  <si>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</si>
  <si>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</si>
  <si>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</si>
  <si>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</si>
  <si>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</si>
  <si>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</si>
  <si>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</si>
  <si>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</si>
  <si>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</si>
  <si>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</si>
  <si>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</si>
  <si>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</si>
  <si>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</si>
  <si>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</si>
  <si>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</si>
  <si>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</si>
  <si>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</si>
  <si>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</si>
  <si>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</si>
  <si>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</si>
  <si>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</si>
  <si>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</si>
  <si>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</si>
  <si>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</si>
  <si>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</si>
  <si>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</si>
  <si>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</si>
  <si>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</si>
  <si>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</si>
  <si>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</si>
  <si>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</si>
  <si>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</si>
  <si>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</si>
  <si>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</si>
  <si>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</si>
  <si>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</si>
  <si>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</si>
  <si>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</si>
  <si>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</si>
  <si>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</si>
  <si>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</si>
  <si>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</si>
  <si>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</si>
  <si>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</si>
  <si>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</si>
  <si>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</si>
  <si>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</si>
  <si>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</si>
  <si>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</si>
  <si>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</si>
  <si>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</si>
  <si>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</si>
  <si>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</si>
  <si>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</si>
  <si>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</si>
  <si>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</si>
  <si>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</si>
  <si>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</si>
  <si>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</si>
  <si>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</si>
  <si>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</si>
  <si>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</si>
  <si>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</si>
  <si>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</si>
  <si>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</si>
  <si>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</si>
  <si>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</si>
  <si>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</si>
  <si>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</si>
  <si>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</si>
  <si>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</si>
  <si>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</si>
  <si>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</si>
  <si>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</si>
  <si>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</si>
  <si>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</si>
  <si>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</si>
  <si>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</si>
  <si>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</si>
  <si>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</si>
  <si>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</si>
  <si>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</si>
  <si>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</si>
  <si>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</si>
  <si>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</si>
  <si>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</si>
  <si>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</si>
  <si>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</si>
  <si>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</si>
  <si>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</si>
  <si>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</si>
  <si>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</si>
  <si>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</si>
  <si>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</si>
  <si>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</si>
  <si>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</si>
  <si>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</si>
  <si>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</si>
  <si>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</si>
  <si>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</si>
  <si>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</si>
  <si>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</si>
  <si>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</si>
  <si>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</si>
  <si>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</si>
  <si>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</si>
  <si>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</si>
  <si>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</si>
  <si>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</si>
  <si>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</si>
  <si>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</si>
  <si>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</si>
  <si>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</si>
  <si>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</si>
  <si>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</si>
  <si>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</si>
  <si>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</si>
  <si>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</si>
  <si>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</si>
  <si>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</si>
  <si>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</si>
  <si>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</si>
  <si>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</si>
  <si>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</si>
  <si>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</si>
  <si>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</si>
  <si>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</si>
  <si>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</si>
  <si>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</si>
  <si>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</si>
  <si>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</si>
  <si>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</si>
  <si>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</si>
  <si>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</si>
  <si>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</si>
  <si>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</si>
  <si>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</si>
  <si>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</si>
  <si>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</si>
  <si>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</si>
  <si>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</si>
  <si>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</si>
  <si>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</si>
  <si>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</si>
  <si>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</si>
  <si>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</si>
  <si>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</si>
  <si>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</si>
  <si>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</si>
  <si>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</si>
  <si>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</si>
  <si>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</si>
  <si>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</si>
  <si>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</si>
  <si>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</si>
  <si>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</si>
  <si>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</si>
  <si>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</si>
  <si>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</si>
  <si>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</si>
  <si>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</si>
  <si>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</si>
  <si>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</si>
  <si>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</si>
  <si>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</si>
  <si>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</si>
  <si>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</si>
  <si>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</si>
  <si>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</si>
  <si>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</si>
  <si>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</si>
  <si>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</si>
  <si>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</si>
  <si>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</si>
  <si>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</si>
  <si>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</si>
  <si>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</si>
  <si>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</si>
  <si>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</si>
  <si>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</si>
  <si>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</si>
  <si>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</si>
  <si>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</si>
  <si>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</si>
  <si>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</si>
  <si>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</si>
  <si>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</si>
  <si>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</si>
  <si>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</si>
  <si>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</si>
  <si>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</si>
  <si>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</si>
  <si>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</si>
  <si>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</si>
  <si>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</si>
  <si>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</si>
  <si>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</si>
  <si>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</si>
  <si>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</si>
  <si>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</si>
  <si>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</si>
  <si>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</si>
  <si>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</si>
  <si>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</si>
  <si>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</si>
  <si>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</si>
  <si>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</si>
  <si>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</si>
  <si>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</si>
  <si>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</si>
  <si>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</si>
  <si>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</si>
  <si>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</si>
  <si>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</si>
  <si>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</si>
  <si>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</si>
  <si>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</si>
  <si>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</si>
  <si>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</si>
  <si>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</si>
  <si>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</si>
  <si>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</si>
  <si>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</si>
  <si>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</si>
  <si>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</si>
  <si>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</si>
  <si>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</si>
  <si>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</si>
  <si>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</si>
  <si>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</si>
  <si>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</si>
  <si>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</si>
  <si>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</si>
  <si>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</si>
  <si>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</si>
  <si>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</si>
  <si>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</si>
  <si>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</si>
  <si>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</si>
  <si>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</si>
  <si>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</si>
  <si>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</si>
  <si>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</si>
  <si>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</si>
  <si>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</si>
  <si>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</si>
  <si>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</si>
  <si>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</si>
  <si>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</si>
  <si>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</si>
  <si>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</si>
  <si>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</si>
  <si>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</si>
  <si>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</si>
  <si>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</si>
  <si>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</si>
  <si>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</si>
  <si>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</si>
  <si>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</si>
  <si>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</si>
  <si>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</si>
  <si>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</si>
  <si>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</si>
  <si>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</si>
  <si>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</si>
  <si>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</si>
  <si>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</si>
  <si>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</si>
  <si>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</si>
  <si>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</si>
  <si>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</si>
  <si>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</si>
  <si>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</si>
  <si>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</si>
  <si>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</si>
  <si>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</si>
  <si>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</si>
  <si>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</si>
  <si>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</si>
  <si>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</si>
  <si>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</si>
  <si>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</si>
  <si>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</si>
  <si>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</si>
  <si>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</si>
  <si>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</si>
  <si>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</si>
  <si>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</si>
  <si>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</si>
  <si>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</si>
  <si>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</si>
  <si>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</si>
  <si>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</si>
  <si>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</si>
  <si>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</si>
  <si>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</si>
  <si>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</si>
  <si>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</si>
  <si>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</si>
  <si>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</si>
  <si>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</si>
  <si>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</si>
  <si>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</si>
  <si>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</si>
  <si>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</si>
  <si>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</si>
  <si>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</si>
  <si>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</si>
  <si>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</si>
  <si>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</si>
  <si>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</si>
  <si>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</si>
  <si>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</si>
  <si>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</si>
  <si>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</si>
  <si>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</si>
  <si>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</si>
  <si>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</si>
  <si>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</si>
  <si>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</si>
  <si>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</si>
  <si>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</si>
  <si>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</si>
  <si>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</si>
  <si>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</si>
  <si>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</si>
  <si>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</si>
  <si>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</si>
  <si>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</si>
  <si>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</si>
  <si>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</si>
  <si>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</si>
  <si>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</si>
  <si>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</si>
  <si>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</si>
  <si>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</si>
  <si>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</si>
  <si>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</si>
  <si>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</si>
  <si>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</si>
  <si>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</si>
  <si>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</si>
  <si>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</si>
  <si>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</si>
  <si>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</si>
  <si>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</si>
  <si>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</si>
  <si>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</si>
  <si>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</si>
  <si>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</si>
  <si>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</si>
  <si>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</si>
  <si>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</si>
  <si>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</si>
  <si>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</si>
  <si>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</si>
  <si>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</si>
  <si>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</si>
  <si>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</si>
  <si>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</si>
  <si>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</si>
  <si>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</si>
  <si>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</si>
  <si>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</si>
  <si>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</si>
  <si>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</si>
  <si>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</si>
  <si>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</si>
  <si>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</si>
  <si>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</si>
  <si>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</si>
  <si>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</si>
  <si>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</si>
  <si>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</si>
  <si>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</si>
  <si>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</si>
  <si>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</si>
  <si>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</si>
  <si>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</si>
  <si>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</si>
  <si>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</si>
  <si>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</si>
  <si>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</si>
  <si>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</si>
  <si>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</si>
  <si>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</si>
  <si>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</si>
  <si>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</si>
  <si>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</si>
  <si>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</si>
  <si>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</si>
  <si>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</si>
  <si>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</si>
  <si>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</si>
  <si>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</si>
  <si>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</si>
  <si>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</si>
  <si>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</si>
  <si>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</si>
  <si>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</si>
  <si>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</si>
  <si>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</si>
  <si>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</si>
  <si>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</si>
  <si>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</si>
  <si>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</si>
  <si>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</si>
  <si>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</si>
  <si>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</si>
  <si>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</si>
  <si>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</si>
  <si>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</si>
  <si>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</si>
  <si>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</si>
  <si>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</si>
  <si>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</si>
  <si>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</si>
  <si>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</si>
  <si>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</si>
  <si>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</si>
  <si>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</si>
  <si>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</si>
  <si>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</si>
  <si>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</si>
  <si>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</si>
  <si>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</si>
  <si>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</si>
  <si>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</si>
  <si>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</si>
  <si>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</si>
  <si>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</si>
  <si>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</si>
  <si>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</si>
  <si>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</si>
  <si>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</si>
  <si>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</si>
  <si>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</si>
  <si>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</si>
  <si>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</si>
  <si>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</si>
  <si>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</si>
  <si>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</si>
  <si>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</si>
  <si>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</si>
  <si>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</si>
  <si>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</si>
  <si>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</si>
  <si>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</si>
  <si>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</si>
  <si>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</si>
  <si>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</si>
  <si>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</si>
  <si>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</si>
  <si>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</si>
  <si>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</si>
  <si>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</si>
  <si>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</si>
  <si>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</si>
  <si>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</si>
  <si>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</si>
  <si>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</si>
  <si>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</si>
  <si>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</si>
  <si>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</si>
  <si>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</si>
  <si>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</si>
  <si>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</si>
  <si>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</si>
  <si>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</si>
  <si>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</si>
  <si>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</si>
  <si>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</si>
  <si>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</si>
  <si>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</si>
  <si>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</si>
  <si>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</si>
  <si>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</si>
  <si>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</si>
  <si>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</si>
  <si>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</si>
  <si>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</si>
  <si>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</si>
  <si>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</si>
  <si>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</si>
  <si>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</si>
  <si>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</si>
  <si>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</si>
  <si>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</si>
  <si>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</si>
  <si>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</si>
  <si>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</si>
  <si>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</si>
  <si>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</si>
  <si>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</si>
  <si>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</si>
  <si>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</si>
  <si>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</si>
  <si>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</si>
  <si>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</si>
  <si>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</si>
  <si>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</si>
  <si>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</si>
  <si>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</si>
  <si>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</si>
  <si>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</si>
  <si>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</si>
  <si>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</si>
  <si>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</si>
  <si>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</si>
  <si>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</si>
  <si>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</si>
  <si>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</si>
  <si>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</si>
  <si>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</si>
  <si>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</si>
  <si>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</si>
  <si>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</si>
  <si>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</si>
  <si>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</si>
  <si>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</si>
  <si>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</si>
  <si>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</si>
  <si>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</si>
  <si>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</si>
  <si>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</si>
  <si>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</si>
  <si>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</si>
  <si>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</si>
  <si>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</si>
  <si>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</si>
  <si>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</si>
  <si>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</si>
  <si>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</si>
  <si>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</si>
  <si>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</si>
  <si>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</si>
  <si>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</si>
  <si>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</si>
  <si>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</si>
  <si>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</si>
  <si>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</si>
  <si>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</si>
  <si>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</si>
  <si>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</si>
  <si>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</si>
  <si>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</si>
  <si>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</si>
  <si>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</si>
  <si>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</si>
  <si>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</si>
  <si>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</si>
  <si>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</si>
  <si>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</si>
  <si>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</si>
  <si>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</si>
  <si>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</si>
  <si>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</si>
  <si>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</si>
  <si>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</si>
  <si>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</si>
  <si>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</si>
  <si>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</si>
  <si>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</si>
  <si>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</si>
  <si>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</si>
  <si>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</si>
  <si>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</si>
  <si>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</si>
  <si>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</si>
  <si>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</si>
  <si>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</si>
  <si>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</si>
  <si>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</si>
  <si>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</si>
  <si>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</si>
  <si>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</si>
  <si>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</si>
  <si>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</si>
  <si>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</si>
  <si>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</si>
  <si>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</si>
  <si>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</si>
  <si>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</si>
  <si>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</si>
  <si>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</si>
  <si>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</si>
  <si>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</si>
  <si>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</si>
  <si>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</si>
  <si>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</si>
  <si>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</si>
  <si>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</si>
  <si>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</si>
  <si>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</si>
  <si>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</si>
  <si>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</si>
  <si>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</si>
  <si>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</si>
  <si>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</si>
  <si>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</si>
  <si>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</si>
  <si>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</si>
  <si>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</si>
  <si>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</si>
  <si>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</si>
  <si>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</si>
  <si>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</si>
  <si>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</si>
  <si>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</si>
  <si>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</si>
  <si>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</si>
  <si>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</si>
  <si>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</si>
  <si>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</si>
  <si>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</si>
  <si>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</si>
  <si>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</si>
  <si>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</si>
  <si>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</si>
  <si>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</si>
  <si>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</si>
  <si>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</si>
  <si>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</si>
  <si>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</si>
  <si>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</si>
  <si>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</si>
  <si>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</si>
  <si>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</si>
  <si>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</si>
  <si>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</si>
  <si>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</si>
  <si>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</si>
  <si>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</si>
  <si>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</si>
  <si>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</si>
  <si>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</si>
  <si>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</si>
  <si>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</si>
  <si>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</si>
  <si>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</si>
  <si>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</si>
  <si>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</si>
  <si>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</si>
  <si>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</si>
  <si>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</si>
  <si>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</si>
  <si>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</si>
  <si>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</si>
  <si>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</si>
  <si>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</si>
  <si>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</si>
  <si>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</si>
  <si>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</si>
  <si>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</si>
  <si>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</si>
  <si>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</si>
  <si>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</si>
  <si>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</si>
  <si>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</si>
  <si>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</si>
  <si>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</si>
  <si>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</si>
  <si>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</si>
  <si>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</si>
  <si>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</si>
  <si>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</si>
  <si>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</si>
  <si>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</si>
  <si>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</si>
  <si>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</si>
  <si>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</si>
  <si>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</si>
  <si>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</si>
  <si>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</si>
  <si>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</si>
  <si>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</si>
  <si>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</si>
  <si>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</si>
  <si>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</si>
  <si>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</si>
  <si>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</si>
  <si>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</si>
  <si>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</si>
  <si>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</si>
  <si>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</si>
  <si>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</si>
  <si>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</si>
  <si>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</si>
  <si>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</si>
  <si>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</si>
  <si>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</si>
  <si>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</si>
  <si>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</si>
  <si>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</si>
  <si>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</si>
  <si>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</si>
  <si>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</si>
  <si>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</si>
  <si>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</si>
  <si>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</si>
  <si>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</si>
  <si>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</si>
  <si>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</si>
  <si>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</si>
  <si>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</si>
  <si>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</si>
  <si>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</si>
  <si>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</si>
  <si>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</si>
  <si>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</si>
  <si>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</si>
  <si>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</si>
  <si>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</si>
  <si>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</si>
  <si>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</si>
  <si>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</si>
  <si>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</si>
  <si>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</si>
  <si>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</si>
  <si>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</si>
  <si>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</si>
  <si>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</si>
  <si>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</si>
  <si>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</si>
  <si>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</si>
  <si>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</si>
  <si>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</si>
  <si>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</si>
  <si>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</si>
  <si>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</si>
  <si>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</si>
  <si>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</si>
  <si>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</si>
  <si>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</si>
  <si>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</si>
  <si>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</si>
  <si>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</si>
  <si>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</si>
  <si>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</si>
  <si>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</si>
  <si>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</si>
  <si>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</si>
  <si>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</si>
  <si>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</si>
  <si>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</si>
  <si>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</si>
  <si>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</si>
  <si>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</si>
  <si>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</si>
  <si>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</si>
  <si>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</si>
  <si>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</si>
  <si>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</si>
  <si>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</si>
  <si>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</si>
  <si>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</si>
  <si>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</si>
  <si>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</si>
  <si>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</si>
  <si>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</si>
  <si>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</si>
  <si>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</si>
  <si>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</si>
  <si>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</si>
  <si>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</si>
  <si>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</si>
  <si>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</si>
  <si>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</si>
  <si>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</si>
  <si>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</si>
  <si>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</si>
  <si>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</si>
  <si>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</si>
  <si>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</si>
  <si>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</si>
  <si>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</si>
  <si>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</si>
  <si>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</si>
  <si>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</si>
  <si>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</si>
  <si>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</si>
  <si>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</si>
  <si>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</si>
  <si>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</si>
  <si>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</si>
  <si>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</si>
  <si>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</si>
  <si>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</si>
  <si>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</si>
  <si>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</si>
  <si>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</si>
  <si>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</si>
  <si>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</si>
  <si>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</si>
  <si>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</si>
  <si>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</si>
  <si>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</si>
  <si>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</si>
  <si>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</si>
  <si>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</si>
  <si>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</si>
  <si>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</si>
  <si>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</si>
  <si>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</si>
  <si>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</si>
  <si>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</si>
  <si>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</si>
  <si>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</si>
  <si>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</si>
  <si>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</si>
  <si>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</si>
  <si>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</si>
  <si>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</si>
  <si>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</si>
  <si>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</si>
  <si>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</si>
  <si>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</si>
  <si>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</si>
  <si>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</si>
  <si>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</si>
  <si>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</si>
  <si>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</si>
  <si>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</si>
  <si>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</si>
  <si>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</si>
  <si>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</si>
  <si>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</si>
  <si>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</si>
  <si>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</si>
  <si>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</si>
  <si>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</si>
  <si>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</si>
  <si>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</si>
  <si>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</si>
  <si>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</si>
  <si>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</si>
  <si>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</si>
  <si>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</si>
  <si>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</si>
  <si>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</si>
  <si>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</si>
  <si>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</si>
  <si>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</si>
  <si>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</si>
  <si>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</si>
  <si>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</si>
  <si>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</si>
  <si>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</si>
  <si>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</si>
  <si>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</si>
  <si>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</si>
  <si>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</si>
  <si>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</si>
  <si>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</si>
  <si>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</si>
  <si>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</si>
  <si>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</si>
  <si>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</si>
  <si>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</si>
  <si>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</si>
  <si>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</si>
  <si>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</si>
  <si>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</si>
  <si>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</si>
  <si>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</si>
  <si>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</si>
  <si>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</si>
  <si>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</si>
  <si>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</si>
  <si>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</si>
  <si>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</si>
  <si>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</si>
  <si>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</si>
  <si>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</si>
  <si>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</si>
  <si>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</si>
  <si>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</si>
  <si>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</si>
  <si>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</si>
  <si>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</si>
  <si>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</si>
  <si>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</si>
  <si>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</si>
  <si>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</si>
  <si>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</si>
  <si>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</si>
  <si>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</si>
  <si>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</si>
  <si>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</si>
  <si>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</si>
  <si>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</si>
  <si>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</si>
  <si>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</si>
  <si>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</si>
  <si>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</si>
  <si>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</si>
  <si>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</si>
  <si>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</si>
  <si>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</si>
  <si>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</si>
  <si>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</si>
  <si>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</si>
  <si>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</si>
  <si>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</si>
  <si>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</si>
  <si>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</si>
  <si>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</si>
  <si>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</si>
  <si>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</si>
  <si>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</si>
  <si>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</si>
  <si>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</si>
  <si>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</si>
  <si>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</si>
  <si>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</si>
  <si>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</si>
  <si>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</si>
  <si>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</si>
  <si>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</si>
  <si>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</si>
  <si>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</si>
  <si>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</si>
  <si>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</si>
  <si>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</si>
  <si>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</si>
  <si>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</si>
  <si>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</si>
  <si>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</si>
  <si>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</si>
  <si>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</si>
  <si>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</si>
  <si>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</si>
  <si>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</si>
  <si>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</si>
  <si>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</si>
  <si>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</si>
  <si>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</si>
  <si>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</si>
  <si>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</si>
  <si>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</si>
  <si>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</si>
  <si>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</si>
  <si>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</si>
  <si>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</si>
  <si>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</si>
  <si>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</si>
  <si>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</si>
  <si>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</si>
  <si>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</si>
  <si>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</si>
  <si>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</si>
  <si>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</si>
  <si>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</si>
  <si>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</si>
  <si>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</si>
  <si>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</si>
  <si>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</si>
  <si>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</si>
  <si>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</si>
  <si>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</si>
  <si>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</si>
  <si>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</si>
  <si>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</si>
  <si>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</si>
  <si>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</si>
  <si>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</si>
  <si>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</si>
  <si>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</si>
  <si>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</si>
  <si>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</si>
  <si>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</si>
  <si>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</si>
  <si>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</si>
  <si>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</si>
  <si>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</si>
  <si>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</si>
  <si>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</si>
  <si>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</si>
  <si>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</si>
  <si>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</si>
  <si>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</si>
  <si>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</si>
  <si>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</si>
  <si>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</si>
  <si>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</si>
  <si>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</si>
  <si>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</si>
  <si>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</si>
  <si>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</si>
  <si>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</si>
  <si>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</si>
  <si>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</si>
  <si>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</si>
  <si>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</si>
  <si>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</si>
  <si>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</si>
  <si>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</si>
  <si>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</si>
  <si>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</si>
  <si>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</si>
  <si>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</si>
  <si>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</si>
  <si>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</si>
  <si>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</si>
  <si>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</si>
  <si>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</si>
  <si>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</si>
  <si>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</si>
  <si>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</si>
  <si>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</si>
  <si>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</si>
  <si>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</si>
  <si>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</si>
  <si>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</si>
  <si>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</si>
  <si>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</si>
  <si>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</si>
  <si>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</si>
  <si>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</si>
  <si>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</si>
  <si>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</si>
  <si>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</si>
  <si>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</si>
  <si>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</si>
  <si>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</si>
  <si>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</si>
  <si>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</si>
  <si>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</si>
  <si>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</si>
  <si>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</si>
  <si>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</si>
  <si>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</si>
  <si>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</si>
  <si>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</si>
  <si>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</si>
  <si>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</si>
  <si>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</si>
  <si>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</si>
  <si>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</si>
  <si>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</si>
  <si>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</si>
  <si>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</si>
  <si>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</si>
  <si>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</si>
  <si>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</si>
  <si>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</si>
  <si>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</si>
  <si>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</si>
  <si>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</si>
  <si>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</si>
  <si>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</si>
  <si>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</si>
  <si>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</si>
  <si>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</si>
  <si>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</si>
  <si>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</si>
  <si>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</si>
  <si>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</si>
  <si>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</si>
  <si>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</si>
  <si>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</si>
  <si>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</si>
  <si>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</si>
  <si>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</si>
  <si>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</si>
  <si>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</si>
  <si>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</si>
  <si>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</si>
  <si>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</si>
  <si>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</si>
  <si>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</si>
  <si>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</si>
  <si>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</si>
  <si>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</si>
  <si>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</si>
  <si>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</si>
  <si>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</si>
  <si>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</si>
  <si>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</si>
  <si>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</si>
  <si>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</si>
  <si>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</si>
  <si>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</si>
  <si>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</si>
  <si>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</si>
  <si>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</si>
  <si>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</si>
  <si>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</si>
  <si>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</si>
  <si>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</si>
  <si>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</si>
  <si>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</si>
  <si>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</si>
  <si>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</si>
  <si>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</si>
  <si>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</si>
  <si>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</si>
  <si>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</si>
  <si>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</si>
  <si>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</si>
  <si>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</si>
  <si>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</si>
  <si>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</si>
  <si>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</si>
  <si>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</si>
  <si>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</si>
  <si>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</si>
  <si>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</si>
  <si>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</si>
  <si>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</si>
  <si>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</si>
  <si>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</si>
  <si>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</si>
  <si>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</si>
  <si>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</si>
  <si>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</si>
  <si>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</si>
  <si>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</si>
  <si>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</si>
  <si>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</si>
  <si>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</si>
  <si>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</si>
  <si>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</si>
  <si>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</si>
  <si>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</si>
  <si>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</si>
  <si>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</si>
  <si>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</si>
  <si>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</si>
  <si>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</si>
  <si>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</si>
  <si>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</si>
  <si>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</si>
  <si>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</si>
  <si>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</si>
  <si>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</si>
  <si>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</si>
  <si>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</si>
  <si>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</si>
  <si>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</si>
  <si>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</si>
  <si>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</si>
  <si>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</si>
  <si>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</si>
  <si>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</si>
  <si>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</si>
  <si>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</si>
  <si>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</si>
  <si>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</si>
  <si>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</si>
  <si>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</si>
  <si>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</si>
  <si>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</si>
  <si>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</si>
  <si>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</si>
  <si>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</si>
  <si>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</si>
  <si>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</si>
  <si>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</si>
  <si>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</si>
  <si>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</si>
  <si>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</si>
  <si>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</si>
  <si>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</si>
  <si>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</si>
  <si>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</si>
  <si>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</si>
  <si>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</si>
  <si>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</si>
  <si>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</si>
  <si>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</si>
  <si>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</si>
  <si>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</si>
  <si>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</si>
  <si>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</si>
  <si>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</si>
  <si>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</si>
  <si>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</si>
  <si>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</si>
  <si>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</si>
  <si>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</si>
  <si>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</si>
  <si>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</si>
  <si>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</si>
  <si>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</si>
  <si>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</si>
  <si>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</si>
  <si>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</si>
  <si>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</si>
  <si>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</si>
  <si>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</si>
  <si>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</si>
  <si>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</si>
  <si>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</si>
  <si>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</si>
  <si>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</si>
  <si>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</si>
  <si>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</si>
  <si>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</si>
  <si>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</si>
  <si>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</si>
  <si>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</si>
  <si>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</si>
  <si>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</si>
  <si>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</si>
  <si>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</si>
  <si>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</si>
  <si>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</si>
  <si>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</si>
  <si>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</si>
  <si>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</si>
  <si>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</si>
  <si>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</si>
  <si>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</si>
  <si>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</si>
  <si>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</si>
  <si>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</si>
  <si>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</si>
  <si>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</si>
  <si>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</si>
  <si>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</si>
  <si>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</si>
  <si>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</si>
  <si>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</si>
  <si>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</si>
  <si>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</si>
  <si>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</si>
  <si>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</si>
  <si>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</si>
  <si>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</si>
  <si>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</si>
  <si>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</si>
  <si>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</si>
  <si>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</si>
  <si>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</si>
  <si>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</si>
  <si>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</si>
  <si>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</si>
  <si>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</si>
  <si>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</si>
  <si>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</si>
  <si>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</si>
  <si>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</si>
  <si>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</si>
  <si>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</si>
  <si>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</si>
  <si>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</si>
  <si>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</si>
  <si>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</si>
  <si>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</si>
  <si>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</si>
  <si>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</si>
  <si>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</si>
  <si>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</si>
  <si>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</si>
  <si>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</si>
  <si>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</si>
  <si>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</si>
  <si>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</si>
  <si>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</si>
  <si>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</si>
  <si>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</si>
  <si>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</si>
  <si>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</si>
  <si>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</si>
  <si>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</si>
  <si>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</si>
  <si>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</si>
  <si>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</si>
  <si>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</si>
  <si>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</si>
  <si>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</si>
  <si>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</si>
  <si>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</si>
  <si>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</si>
  <si>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</si>
  <si>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</si>
  <si>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</si>
  <si>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</si>
  <si>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</si>
  <si>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</si>
  <si>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</si>
  <si>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</si>
  <si>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</si>
  <si>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</si>
  <si>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</si>
  <si>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</si>
  <si>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</si>
  <si>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</si>
  <si>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</si>
  <si>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</si>
  <si>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</si>
  <si>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</si>
  <si>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</si>
  <si>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</si>
  <si>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</si>
  <si>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</si>
  <si>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</si>
  <si>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</si>
  <si>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</si>
  <si>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</si>
  <si>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</si>
  <si>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</si>
  <si>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</si>
  <si>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</si>
  <si>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</si>
  <si>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</si>
  <si>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</si>
  <si>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</si>
  <si>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</si>
  <si>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</si>
  <si>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</si>
  <si>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</si>
  <si>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</si>
  <si>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</si>
  <si>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</si>
  <si>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</si>
  <si>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</si>
  <si>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</si>
  <si>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</si>
  <si>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</si>
  <si>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</si>
  <si>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</si>
  <si>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</si>
  <si>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</si>
  <si>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</si>
  <si>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</si>
  <si>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</si>
  <si>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</si>
  <si>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</si>
  <si>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</si>
  <si>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</si>
  <si>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</si>
  <si>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</si>
  <si>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</si>
  <si>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</si>
  <si>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</si>
  <si>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</si>
  <si>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</si>
  <si>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</si>
  <si>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</si>
  <si>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</si>
  <si>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</si>
  <si>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</si>
  <si>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</si>
  <si>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</si>
  <si>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</si>
  <si>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</si>
  <si>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</si>
  <si>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</si>
  <si>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</si>
  <si>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</si>
  <si>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</si>
  <si>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</si>
  <si>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</si>
  <si>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</si>
  <si>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</si>
  <si>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</si>
  <si>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</si>
  <si>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</si>
  <si>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</si>
  <si>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</si>
  <si>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</si>
  <si>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</si>
  <si>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</si>
  <si>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</si>
  <si>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</si>
  <si>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</si>
  <si>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</si>
  <si>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</si>
  <si>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</si>
  <si>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</si>
  <si>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</si>
  <si>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</si>
  <si>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</si>
  <si>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</si>
  <si>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</si>
  <si>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</si>
  <si>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</si>
  <si>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</si>
  <si>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</si>
  <si>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</si>
  <si>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</si>
  <si>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</si>
  <si>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</si>
  <si>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</si>
  <si>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</si>
  <si>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</si>
  <si>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</si>
  <si>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</si>
  <si>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</si>
  <si>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</si>
  <si>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</si>
  <si>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</si>
  <si>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</si>
  <si>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</si>
  <si>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</si>
  <si>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</si>
  <si>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</si>
  <si>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</si>
  <si>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</si>
  <si>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</si>
  <si>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</si>
  <si>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</si>
  <si>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</si>
  <si>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</si>
  <si>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</si>
  <si>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</si>
  <si>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</si>
  <si>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</si>
  <si>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</si>
  <si>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</si>
  <si>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</si>
  <si>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</si>
  <si>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</si>
  <si>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</si>
  <si>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</si>
  <si>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</si>
  <si>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</si>
  <si>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</si>
  <si>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</si>
  <si>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</si>
  <si>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</si>
  <si>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</si>
  <si>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</si>
  <si>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</si>
  <si>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</si>
  <si>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</si>
  <si>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</si>
  <si>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</si>
  <si>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</si>
  <si>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</si>
  <si>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</si>
  <si>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</si>
  <si>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</si>
  <si>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</si>
  <si>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</si>
  <si>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</si>
  <si>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</si>
  <si>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</si>
  <si>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</si>
  <si>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</si>
  <si>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</si>
  <si>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</si>
  <si>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</si>
  <si>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</si>
  <si>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</si>
  <si>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</si>
  <si>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</si>
  <si>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</si>
  <si>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</si>
  <si>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</si>
  <si>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</si>
  <si>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</si>
  <si>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</si>
  <si>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</si>
  <si>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</si>
  <si>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</si>
  <si>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</si>
  <si>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</si>
  <si>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</si>
  <si>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</si>
  <si>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</si>
  <si>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</si>
  <si>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</si>
  <si>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</si>
  <si>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</si>
  <si>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</si>
  <si>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</si>
  <si>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</si>
  <si>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</si>
  <si>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</si>
  <si>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</si>
  <si>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</si>
  <si>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</si>
  <si>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</si>
  <si>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</si>
  <si>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</si>
  <si>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</si>
  <si>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</si>
  <si>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</si>
  <si>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</si>
  <si>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</si>
  <si>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</si>
  <si>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</si>
  <si>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</si>
  <si>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</si>
  <si>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</si>
  <si>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</si>
  <si>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</si>
  <si>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</si>
  <si>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</si>
  <si>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</si>
  <si>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</si>
  <si>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</si>
  <si>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</si>
  <si>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</si>
  <si>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</si>
  <si>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</si>
  <si>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</si>
  <si>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</si>
  <si>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</si>
  <si>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</si>
  <si>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</si>
  <si>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</si>
  <si>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</si>
  <si>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</si>
  <si>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</si>
  <si>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</si>
  <si>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</si>
  <si>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</si>
  <si>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</si>
  <si>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</si>
  <si>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</si>
  <si>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</si>
  <si>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</si>
  <si>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</si>
  <si>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</si>
  <si>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</si>
  <si>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</si>
  <si>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</si>
  <si>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</si>
  <si>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</si>
  <si>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</si>
  <si>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</si>
  <si>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</si>
  <si>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</si>
  <si>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</si>
  <si>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</si>
  <si>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</si>
  <si>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</si>
  <si>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</si>
  <si>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</si>
  <si>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</si>
  <si>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</si>
  <si>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</si>
  <si>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</si>
  <si>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</si>
  <si>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</si>
  <si>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</si>
  <si>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</si>
  <si>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</si>
  <si>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</si>
  <si>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</si>
  <si>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</si>
  <si>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</si>
  <si>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</si>
  <si>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</si>
  <si>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</si>
  <si>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</si>
  <si>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</si>
  <si>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</si>
  <si>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</si>
  <si>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</si>
  <si>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</si>
  <si>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</si>
  <si>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</si>
  <si>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</si>
  <si>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</si>
  <si>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</si>
  <si>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</si>
  <si>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</si>
  <si>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</si>
  <si>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</si>
  <si>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</si>
  <si>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</si>
  <si>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</si>
  <si>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</si>
  <si>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</si>
  <si>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</si>
  <si>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</si>
  <si>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</si>
  <si>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</si>
  <si>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</si>
  <si>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</si>
  <si>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</si>
  <si>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</si>
  <si>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</si>
  <si>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</si>
  <si>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</si>
  <si>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</si>
  <si>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</si>
  <si>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</si>
  <si>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</si>
  <si>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</si>
  <si>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</si>
  <si>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</si>
  <si>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</si>
  <si>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</si>
  <si>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</si>
  <si>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</si>
  <si>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</si>
  <si>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</si>
  <si>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</si>
  <si>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</si>
  <si>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</si>
  <si>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</si>
  <si>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</si>
  <si>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</si>
  <si>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</si>
  <si>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</si>
  <si>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</si>
  <si>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</si>
  <si>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</si>
  <si>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</si>
  <si>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</si>
  <si>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</si>
  <si>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</si>
  <si>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</si>
  <si>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</si>
  <si>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</si>
  <si>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</si>
  <si>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</si>
  <si>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</si>
  <si>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</si>
  <si>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</si>
  <si>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</si>
  <si>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</si>
  <si>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</si>
  <si>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</si>
  <si>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</si>
  <si>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</si>
  <si>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</si>
  <si>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</si>
  <si>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</si>
  <si>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</si>
  <si>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</si>
  <si>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</si>
  <si>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</si>
  <si>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</si>
  <si>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</si>
  <si>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</si>
  <si>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</si>
  <si>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</si>
  <si>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</si>
  <si>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</si>
  <si>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</si>
  <si>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</si>
  <si>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</si>
  <si>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</si>
  <si>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</si>
  <si>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</si>
  <si>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</si>
  <si>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</si>
  <si>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</si>
  <si>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</si>
  <si>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</si>
  <si>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</si>
  <si>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</si>
  <si>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</si>
  <si>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</si>
  <si>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</si>
  <si>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</si>
  <si>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</si>
  <si>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</si>
  <si>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</si>
  <si>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</si>
  <si>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</si>
  <si>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</si>
  <si>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</si>
  <si>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</si>
  <si>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</si>
  <si>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</si>
  <si>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</si>
  <si>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</si>
  <si>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</si>
  <si>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</si>
  <si>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</si>
  <si>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</si>
  <si>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</si>
  <si>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</si>
  <si>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</si>
  <si>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</si>
  <si>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</si>
  <si>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</si>
  <si>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</si>
  <si>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</si>
  <si>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</si>
  <si>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</si>
  <si>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</si>
  <si>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</si>
  <si>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</si>
  <si>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</si>
  <si>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</si>
  <si>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</si>
  <si>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</si>
  <si>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</si>
  <si>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</si>
  <si>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</si>
  <si>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</si>
  <si>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</si>
  <si>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</si>
  <si>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</si>
  <si>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</si>
  <si>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</si>
  <si>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</si>
  <si>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</si>
  <si>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</si>
  <si>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</si>
  <si>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</si>
  <si>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</si>
  <si>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</si>
  <si>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</si>
  <si>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</si>
  <si>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</si>
  <si>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</si>
  <si>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</si>
  <si>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</si>
  <si>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</si>
  <si>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</si>
  <si>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</si>
  <si>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</si>
  <si>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</si>
  <si>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</si>
  <si>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</si>
  <si>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</si>
  <si>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</si>
  <si>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</si>
  <si>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</si>
  <si>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</si>
  <si>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</si>
  <si>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</si>
  <si>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</si>
  <si>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</si>
  <si>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</si>
  <si>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</si>
  <si>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</si>
  <si>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</si>
  <si>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</si>
  <si>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</si>
  <si>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</si>
  <si>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</si>
  <si>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</si>
  <si>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</si>
  <si>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</si>
  <si>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</si>
  <si>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</si>
  <si>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</si>
  <si>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</si>
  <si>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</si>
  <si>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</si>
  <si>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</si>
  <si>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</si>
  <si>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</si>
  <si>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</si>
  <si>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</si>
  <si>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</si>
  <si>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</si>
  <si>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</si>
  <si>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</si>
  <si>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</si>
  <si>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</si>
  <si>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</si>
  <si>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</si>
  <si>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</si>
  <si>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</si>
  <si>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</si>
  <si>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</si>
  <si>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</si>
  <si>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</si>
  <si>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</si>
  <si>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</si>
  <si>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</si>
  <si>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</si>
  <si>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</si>
  <si>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</si>
  <si>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</si>
  <si>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</si>
  <si>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</si>
  <si>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</si>
  <si>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</si>
  <si>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</si>
  <si>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</si>
  <si>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</si>
  <si>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</si>
  <si>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</si>
  <si>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</si>
  <si>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</si>
  <si>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</si>
  <si>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</si>
  <si>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</si>
  <si>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</si>
  <si>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</si>
  <si>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</si>
  <si>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</si>
  <si>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</si>
  <si>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</si>
  <si>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</si>
  <si>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</si>
  <si>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</si>
  <si>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</si>
  <si>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</si>
  <si>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</si>
  <si>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</si>
  <si>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</si>
  <si>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</si>
  <si>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</si>
  <si>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</si>
  <si>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</si>
  <si>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</si>
  <si>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</si>
  <si>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</si>
  <si>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</si>
  <si>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</si>
  <si>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</si>
  <si>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</si>
  <si>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</si>
  <si>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</si>
  <si>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</si>
  <si>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</si>
  <si>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</si>
  <si>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</si>
  <si>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</si>
  <si>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</si>
  <si>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</si>
  <si>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</si>
  <si>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</si>
  <si>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</si>
  <si>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</si>
  <si>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</si>
  <si>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</si>
  <si>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</si>
  <si>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</si>
  <si>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</si>
  <si>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</si>
  <si>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</si>
  <si>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</si>
  <si>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</si>
  <si>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</si>
  <si>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</si>
  <si>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</si>
  <si>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</si>
  <si>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</si>
  <si>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</si>
  <si>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</si>
  <si>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</si>
  <si>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</si>
  <si>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</si>
  <si>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</si>
  <si>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</si>
  <si>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</si>
  <si>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</si>
  <si>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</si>
  <si>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</si>
  <si>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</si>
  <si>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</si>
  <si>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</si>
  <si>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</si>
  <si>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</si>
  <si>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</si>
  <si>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</si>
  <si>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</si>
  <si>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</si>
  <si>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</si>
  <si>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</si>
  <si>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</si>
  <si>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</si>
  <si>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</si>
  <si>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</si>
  <si>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</si>
  <si>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</si>
  <si>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</si>
  <si>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</si>
  <si>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</si>
  <si>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</si>
  <si>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</si>
  <si>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</si>
  <si>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</si>
  <si>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</si>
  <si>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</si>
  <si>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</si>
  <si>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</si>
  <si>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</si>
  <si>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</si>
  <si>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</si>
  <si>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</si>
  <si>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</si>
  <si>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</si>
  <si>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</si>
  <si>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</si>
  <si>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</si>
  <si>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</si>
  <si>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</si>
  <si>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</si>
  <si>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</si>
  <si>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</si>
  <si>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</si>
  <si>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</si>
  <si>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</si>
  <si>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</si>
  <si>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</si>
  <si>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</si>
  <si>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</si>
  <si>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</si>
  <si>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</si>
  <si>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</si>
  <si>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</si>
  <si>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</si>
  <si>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</si>
  <si>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</si>
  <si>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</si>
  <si>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</si>
  <si>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</si>
  <si>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</si>
  <si>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</si>
  <si>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</si>
  <si>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</si>
  <si>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</si>
  <si>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</si>
  <si>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</si>
  <si>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</si>
  <si>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</si>
  <si>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</si>
  <si>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</si>
  <si>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</si>
  <si>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</si>
  <si>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</si>
  <si>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</si>
  <si>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</si>
  <si>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</si>
  <si>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</si>
  <si>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</si>
  <si>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</si>
  <si>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</si>
  <si>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</si>
  <si>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</si>
  <si>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</si>
  <si>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</si>
  <si>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</si>
  <si>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</si>
  <si>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</si>
  <si>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</si>
  <si>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</si>
  <si>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</si>
  <si>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</si>
  <si>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</si>
  <si>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</si>
  <si>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</si>
  <si>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</si>
  <si>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</si>
  <si>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</si>
  <si>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</si>
  <si>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</si>
  <si>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</si>
  <si>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</si>
  <si>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</si>
  <si>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</si>
  <si>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</si>
  <si>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</si>
  <si>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</si>
  <si>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</si>
  <si>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</si>
  <si>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</si>
  <si>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</si>
  <si>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</si>
  <si>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</si>
  <si>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</si>
  <si>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</si>
  <si>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</si>
  <si>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</si>
  <si>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</si>
  <si>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</si>
  <si>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</si>
  <si>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</si>
  <si>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</si>
  <si>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</si>
  <si>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</si>
  <si>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</si>
  <si>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</si>
  <si>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</si>
  <si>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</si>
  <si>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</si>
  <si>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</si>
  <si>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</si>
  <si>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</si>
  <si>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</si>
  <si>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</si>
  <si>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</si>
  <si>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</si>
  <si>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</si>
  <si>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</si>
  <si>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</si>
  <si>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</si>
  <si>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</si>
  <si>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</si>
  <si>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</si>
  <si>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</si>
  <si>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</si>
  <si>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</si>
  <si>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</si>
  <si>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</si>
  <si>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</si>
  <si>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</si>
  <si>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</si>
  <si>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</si>
  <si>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</si>
  <si>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</si>
  <si>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</si>
  <si>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</si>
  <si>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</si>
  <si>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</si>
  <si>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</si>
  <si>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</si>
  <si>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</si>
  <si>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</si>
  <si>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</si>
  <si>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</si>
  <si>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</si>
  <si>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</si>
  <si>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</si>
  <si>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</si>
  <si>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</si>
  <si>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</si>
  <si>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</si>
  <si>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</si>
  <si>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</si>
  <si>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</si>
  <si>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</si>
  <si>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</si>
  <si>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</si>
  <si>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</si>
  <si>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</si>
  <si>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</si>
  <si>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</si>
  <si>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</si>
  <si>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</si>
  <si>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</si>
  <si>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</si>
  <si>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</si>
  <si>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</si>
  <si>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</si>
  <si>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</si>
  <si>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</si>
  <si>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</si>
  <si>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</si>
  <si>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</si>
  <si>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</si>
  <si>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</si>
  <si>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</si>
  <si>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</si>
  <si>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</si>
  <si>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</si>
  <si>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</si>
  <si>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</si>
  <si>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</si>
  <si>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</si>
  <si>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</si>
  <si>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</si>
  <si>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</si>
  <si>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</si>
  <si>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</si>
  <si>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</si>
  <si>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</si>
  <si>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</si>
  <si>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</si>
  <si>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</si>
  <si>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</si>
  <si>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</si>
  <si>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</si>
  <si>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</si>
  <si>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</si>
  <si>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</si>
  <si>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</si>
  <si>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</si>
  <si>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</si>
  <si>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</si>
  <si>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</si>
  <si>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</si>
  <si>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</si>
  <si>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</si>
  <si>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</si>
  <si>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</si>
  <si>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</si>
  <si>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</si>
  <si>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</si>
  <si>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</si>
  <si>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</si>
  <si>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</si>
  <si>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</si>
  <si>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</si>
  <si>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</si>
  <si>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</si>
  <si>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</si>
  <si>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</si>
  <si>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</si>
  <si>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</si>
  <si>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</si>
  <si>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</si>
  <si>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</si>
  <si>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</si>
  <si>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</si>
  <si>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</si>
  <si>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</si>
  <si>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</si>
  <si>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</si>
  <si>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</si>
  <si>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</si>
  <si>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</si>
  <si>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</si>
  <si>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</si>
  <si>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</si>
  <si>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</si>
  <si>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</si>
  <si>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</si>
  <si>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</si>
  <si>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</si>
  <si>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</si>
  <si>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</si>
  <si>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</si>
  <si>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</si>
  <si>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</si>
  <si>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</si>
  <si>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</si>
  <si>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</si>
  <si>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</si>
  <si>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</si>
  <si>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</si>
  <si>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</si>
  <si>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</si>
  <si>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</si>
  <si>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</si>
  <si>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</si>
  <si>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</si>
  <si>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</si>
  <si>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</si>
  <si>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</si>
  <si>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</si>
  <si>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</si>
  <si>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</si>
  <si>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</si>
  <si>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</si>
  <si>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</si>
  <si>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</si>
  <si>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</si>
  <si>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</si>
  <si>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</si>
  <si>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</si>
  <si>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</si>
  <si>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</si>
  <si>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</si>
  <si>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</si>
  <si>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</si>
  <si>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</si>
  <si>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</si>
  <si>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</si>
  <si>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</si>
  <si>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</si>
  <si>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</si>
  <si>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</si>
  <si>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</si>
  <si>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</si>
  <si>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</si>
  <si>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</si>
  <si>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</si>
  <si>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</si>
  <si>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</si>
  <si>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</si>
  <si>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</si>
  <si>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</si>
  <si>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</si>
  <si>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</si>
  <si>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</si>
  <si>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</si>
  <si>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</si>
  <si>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</si>
  <si>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</si>
  <si>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</si>
  <si>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</si>
  <si>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</si>
  <si>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</si>
  <si>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</si>
  <si>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</si>
  <si>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</si>
  <si>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</si>
  <si>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</si>
  <si>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</si>
  <si>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</si>
  <si>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</si>
  <si>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</si>
  <si>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</si>
  <si>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</si>
  <si>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</si>
  <si>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</si>
  <si>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</si>
  <si>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</si>
  <si>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</si>
  <si>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</si>
  <si>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</si>
  <si>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</si>
  <si>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</si>
  <si>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</si>
  <si>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</si>
  <si>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</si>
  <si>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</si>
  <si>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</si>
  <si>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</si>
  <si>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</si>
  <si>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</si>
  <si>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</si>
  <si>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</si>
  <si>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</si>
  <si>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</si>
  <si>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</si>
  <si>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</si>
  <si>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</si>
  <si>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</si>
  <si>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</si>
  <si>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</si>
  <si>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</si>
  <si>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</si>
  <si>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</si>
  <si>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</si>
  <si>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</si>
  <si>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</si>
  <si>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</si>
  <si>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</si>
  <si>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</si>
  <si>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</si>
  <si>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</si>
  <si>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</si>
  <si>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</si>
  <si>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</si>
  <si>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</si>
  <si>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</si>
  <si>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</si>
  <si>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</si>
  <si>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</si>
  <si>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</si>
  <si>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</si>
  <si>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</si>
  <si>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</si>
  <si>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</si>
  <si>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</si>
  <si>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</si>
  <si>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</si>
  <si>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</si>
  <si>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</si>
  <si>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</si>
  <si>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</si>
  <si>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</si>
  <si>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</si>
  <si>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</si>
  <si>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</si>
  <si>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</si>
  <si>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</si>
  <si>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</si>
  <si>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</si>
  <si>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</si>
  <si>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</si>
  <si>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</si>
  <si>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</si>
  <si>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</si>
  <si>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</si>
  <si>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</si>
  <si>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</si>
  <si>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</si>
  <si>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</si>
  <si>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</si>
  <si>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</si>
  <si>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</si>
  <si>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</si>
  <si>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</si>
  <si>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</si>
  <si>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</si>
  <si>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</si>
  <si>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</si>
  <si>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</si>
  <si>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</si>
  <si>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</si>
  <si>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</si>
  <si>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</si>
  <si>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</si>
  <si>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</si>
  <si>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</si>
  <si>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</si>
  <si>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</si>
  <si>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</si>
  <si>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</si>
  <si>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</si>
  <si>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</si>
  <si>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</si>
  <si>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</si>
  <si>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</si>
  <si>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</si>
  <si>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</si>
  <si>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</si>
  <si>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</si>
  <si>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</si>
  <si>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</si>
  <si>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</si>
  <si>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</si>
  <si>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</si>
  <si>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</si>
  <si>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</si>
  <si>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</si>
  <si>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</si>
  <si>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</si>
  <si>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</si>
  <si>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</si>
  <si>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</si>
  <si>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</si>
  <si>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</si>
  <si>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</si>
  <si>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</si>
  <si>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</si>
  <si>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</si>
  <si>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</si>
  <si>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</si>
  <si>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</si>
  <si>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</si>
  <si>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</si>
  <si>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</si>
  <si>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</si>
  <si>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</si>
  <si>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</si>
  <si>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</si>
  <si>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</si>
  <si>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</si>
  <si>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</si>
  <si>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</si>
  <si>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</si>
  <si>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</si>
  <si>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</si>
  <si>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</si>
  <si>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</si>
  <si>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</si>
  <si>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</si>
  <si>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</si>
  <si>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</si>
  <si>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</si>
  <si>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</si>
  <si>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</si>
  <si>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</si>
  <si>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</si>
  <si>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</si>
  <si>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</si>
  <si>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</si>
  <si>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</si>
  <si>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</si>
  <si>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</si>
  <si>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</si>
  <si>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</si>
  <si>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</si>
  <si>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</si>
  <si>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</si>
  <si>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</si>
  <si>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</si>
  <si>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</si>
  <si>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</si>
  <si>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</si>
  <si>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</si>
  <si>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</si>
  <si>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</si>
  <si>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</si>
  <si>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</si>
  <si>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</si>
  <si>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</si>
  <si>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</si>
  <si>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</si>
  <si>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</si>
  <si>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</si>
  <si>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</si>
  <si>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</si>
  <si>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</si>
  <si>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</si>
  <si>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</si>
  <si>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</si>
  <si>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</si>
  <si>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</si>
  <si>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</si>
  <si>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</si>
  <si>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</si>
  <si>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</si>
  <si>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</si>
  <si>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</si>
  <si>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</si>
  <si>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</si>
  <si>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</si>
  <si>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</si>
  <si>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</si>
  <si>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</si>
  <si>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</si>
  <si>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</si>
  <si>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</si>
  <si>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</si>
  <si>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</si>
  <si>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</si>
  <si>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</si>
  <si>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</si>
  <si>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</si>
  <si>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</si>
  <si>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</si>
  <si>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</si>
  <si>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</si>
  <si>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</si>
  <si>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</si>
  <si>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</si>
  <si>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</si>
  <si>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</si>
  <si>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</si>
  <si>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</si>
  <si>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</si>
  <si>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</si>
  <si>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</si>
  <si>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</si>
  <si>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</si>
  <si>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</si>
  <si>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</si>
  <si>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</si>
  <si>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</si>
  <si>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</si>
  <si>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</si>
  <si>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</si>
  <si>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</si>
  <si>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</si>
  <si>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</si>
  <si>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</si>
  <si>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</si>
  <si>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</si>
  <si>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</si>
  <si>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</si>
  <si>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</si>
  <si>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</si>
  <si>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</si>
  <si>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</si>
  <si>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</si>
  <si>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</si>
  <si>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</si>
  <si>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</si>
  <si>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</si>
  <si>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</si>
  <si>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</si>
  <si>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</si>
  <si>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</si>
  <si>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</si>
  <si>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</si>
  <si>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</si>
  <si>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</si>
  <si>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</si>
  <si>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</si>
  <si>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</si>
  <si>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</si>
  <si>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</si>
  <si>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</si>
  <si>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</si>
  <si>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</si>
  <si>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</si>
  <si>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</si>
  <si>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</si>
  <si>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</si>
  <si>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</si>
  <si>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</si>
  <si>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</si>
  <si>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</si>
  <si>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</si>
  <si>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</si>
  <si>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</si>
  <si>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</si>
  <si>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</si>
  <si>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</si>
  <si>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</si>
  <si>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</si>
  <si>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</si>
  <si>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</si>
  <si>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</si>
  <si>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</si>
  <si>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</si>
  <si>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</si>
  <si>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</si>
  <si>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</si>
  <si>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</si>
  <si>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</si>
  <si>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</si>
  <si>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</si>
  <si>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</si>
  <si>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</si>
  <si>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</si>
  <si>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</si>
  <si>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</si>
  <si>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</si>
  <si>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</si>
  <si>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</si>
  <si>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</si>
  <si>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</si>
  <si>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</si>
  <si>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</si>
  <si>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</si>
  <si>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</si>
  <si>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</si>
  <si>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</si>
  <si>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</si>
  <si>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</si>
  <si>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</si>
  <si>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</si>
  <si>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</si>
  <si>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</si>
  <si>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</si>
  <si>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</si>
  <si>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</si>
  <si>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</si>
  <si>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</si>
  <si>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</si>
  <si>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</si>
  <si>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</si>
  <si>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</si>
  <si>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</si>
  <si>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</si>
  <si>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</si>
  <si>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</si>
  <si>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</si>
  <si>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</si>
  <si>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</si>
  <si>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</si>
  <si>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</si>
  <si>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</si>
  <si>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</si>
  <si>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</si>
  <si>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</si>
  <si>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</si>
  <si>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</si>
  <si>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</si>
  <si>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</si>
  <si>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</si>
  <si>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</si>
  <si>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</si>
  <si>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</si>
  <si>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</si>
  <si>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</si>
  <si>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</si>
  <si>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</si>
  <si>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</si>
  <si>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</si>
  <si>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</si>
  <si>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</si>
  <si>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</si>
  <si>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</si>
  <si>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</si>
  <si>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</si>
  <si>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</si>
  <si>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</si>
  <si>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</si>
  <si>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</si>
  <si>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</si>
  <si>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</si>
  <si>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</si>
  <si>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</si>
  <si>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</si>
  <si>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</si>
  <si>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</si>
  <si>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</si>
  <si>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</si>
  <si>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</si>
  <si>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</si>
  <si>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</si>
  <si>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</si>
  <si>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</si>
  <si>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</si>
  <si>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</si>
  <si>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</si>
  <si>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</si>
  <si>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</si>
  <si>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</si>
  <si>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</si>
  <si>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</si>
  <si>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</si>
  <si>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</si>
  <si>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</si>
  <si>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</si>
  <si>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</si>
  <si>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</si>
  <si>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</si>
  <si>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</si>
  <si>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</si>
  <si>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</si>
  <si>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</si>
  <si>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</si>
  <si>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</si>
  <si>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</si>
  <si>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</si>
  <si>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</si>
  <si>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</si>
  <si>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</si>
  <si>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</si>
  <si>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</si>
  <si>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</si>
  <si>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</si>
  <si>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</si>
  <si>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</si>
  <si>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</si>
  <si>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</si>
  <si>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</si>
  <si>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</si>
  <si>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</si>
  <si>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</si>
  <si>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</si>
  <si>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</si>
  <si>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</si>
  <si>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</si>
  <si>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</si>
  <si>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</si>
  <si>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</si>
  <si>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</si>
  <si>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</si>
  <si>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</si>
  <si>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</si>
  <si>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</si>
  <si>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</si>
  <si>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</si>
  <si>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</si>
  <si>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</si>
  <si>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</si>
  <si>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</si>
  <si>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</si>
  <si>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</si>
  <si>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</si>
  <si>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</si>
  <si>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</si>
  <si>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</si>
  <si>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</si>
  <si>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</si>
  <si>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</si>
  <si>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</si>
  <si>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</si>
  <si>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</si>
  <si>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</si>
  <si>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</si>
  <si>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</si>
  <si>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</si>
  <si>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</si>
  <si>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</si>
  <si>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</si>
  <si>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</si>
  <si>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</si>
  <si>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</si>
  <si>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</si>
  <si>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</si>
  <si>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</si>
  <si>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</si>
  <si>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</si>
  <si>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</si>
  <si>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</si>
  <si>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</si>
  <si>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</si>
  <si>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</si>
  <si>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</si>
  <si>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</si>
  <si>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</si>
  <si>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</si>
  <si>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</si>
  <si>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</si>
  <si>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</si>
  <si>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</si>
  <si>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</si>
  <si>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</si>
  <si>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</si>
  <si>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</si>
  <si>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</si>
  <si>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</si>
  <si>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</si>
  <si>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</si>
  <si>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</si>
  <si>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</si>
  <si>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</si>
  <si>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</si>
  <si>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</si>
  <si>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</si>
  <si>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</si>
  <si>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</si>
  <si>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</si>
  <si>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</si>
  <si>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</si>
  <si>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</si>
  <si>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</si>
  <si>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</si>
  <si>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</si>
  <si>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</si>
  <si>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</si>
  <si>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</si>
  <si>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</si>
  <si>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</si>
  <si>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</si>
  <si>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</si>
  <si>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</si>
  <si>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</si>
  <si>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</si>
  <si>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</si>
  <si>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</si>
  <si>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</si>
  <si>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</si>
  <si>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</si>
  <si>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</si>
  <si>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</si>
  <si>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</si>
  <si>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</si>
  <si>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</si>
  <si>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</si>
  <si>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</si>
  <si>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</si>
  <si>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</si>
  <si>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</si>
  <si>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</si>
  <si>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</si>
  <si>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</si>
  <si>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</si>
  <si>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</si>
  <si>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</si>
  <si>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</si>
  <si>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</si>
  <si>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</si>
  <si>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</si>
  <si>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</si>
  <si>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</si>
  <si>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</si>
  <si>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</si>
  <si>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</si>
  <si>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</si>
  <si>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</si>
  <si>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</si>
  <si>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</si>
  <si>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</si>
  <si>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</si>
  <si>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</si>
  <si>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</si>
  <si>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</si>
  <si>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</si>
  <si>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</si>
  <si>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</si>
  <si>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</si>
  <si>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</si>
  <si>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</si>
  <si>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</si>
  <si>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</si>
  <si>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</si>
  <si>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</si>
  <si>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</si>
  <si>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</si>
  <si>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</si>
  <si>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</si>
  <si>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</si>
  <si>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</si>
  <si>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</si>
  <si>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</si>
  <si>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</si>
  <si>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</si>
  <si>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</si>
  <si>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</si>
  <si>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</si>
  <si>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</si>
  <si>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</si>
  <si>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</si>
  <si>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</si>
  <si>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</si>
  <si>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</si>
  <si>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</si>
  <si>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</si>
  <si>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</si>
  <si>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</si>
  <si>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</si>
  <si>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</si>
  <si>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</si>
  <si>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</si>
  <si>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</si>
  <si>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</si>
  <si>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</si>
  <si>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</si>
  <si>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</si>
  <si>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</si>
  <si>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</si>
  <si>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</si>
  <si>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</si>
  <si>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</si>
  <si>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</si>
  <si>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</si>
  <si>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</si>
  <si>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</si>
  <si>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</si>
  <si>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</si>
  <si>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</si>
  <si>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</si>
  <si>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</si>
  <si>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</si>
  <si>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</si>
  <si>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</si>
  <si>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</si>
  <si>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</si>
  <si>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</si>
  <si>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</si>
  <si>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</si>
  <si>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</si>
  <si>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</si>
  <si>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</si>
  <si>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</si>
  <si>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</si>
  <si>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</si>
  <si>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</si>
  <si>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</si>
  <si>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</si>
  <si>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</si>
  <si>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</si>
  <si>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</si>
  <si>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</si>
  <si>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</si>
  <si>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</si>
  <si>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</si>
  <si>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</si>
  <si>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</si>
  <si>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</si>
  <si>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</si>
  <si>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</si>
  <si>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</si>
  <si>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</si>
  <si>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</si>
  <si>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</si>
  <si>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</si>
  <si>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</si>
  <si>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</si>
  <si>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</si>
  <si>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</si>
  <si>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</si>
  <si>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</si>
  <si>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</si>
  <si>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</si>
  <si>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</si>
  <si>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</si>
  <si>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</si>
  <si>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</si>
  <si>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</si>
  <si>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</si>
  <si>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</si>
  <si>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</si>
  <si>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</si>
  <si>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</si>
  <si>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</si>
  <si>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</si>
  <si>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</si>
  <si>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</si>
  <si>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</si>
  <si>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</si>
  <si>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</si>
  <si>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</si>
  <si>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</si>
  <si>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</si>
  <si>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</si>
  <si>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</si>
  <si>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</si>
  <si>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</si>
  <si>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</si>
  <si>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</si>
  <si>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</si>
  <si>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</si>
  <si>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</si>
  <si>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</si>
  <si>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</si>
  <si>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</si>
  <si>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</si>
  <si>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</si>
  <si>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</si>
  <si>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</si>
  <si>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</si>
  <si>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</si>
  <si>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</si>
  <si>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</si>
  <si>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</si>
  <si>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</si>
  <si>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</si>
  <si>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</si>
  <si>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</si>
  <si>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</si>
  <si>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</si>
  <si>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</si>
  <si>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</si>
  <si>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</si>
  <si>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</si>
  <si>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</si>
  <si>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</si>
  <si>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</si>
  <si>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</si>
  <si>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</si>
  <si>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</si>
  <si>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</si>
  <si>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</si>
  <si>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</si>
  <si>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</si>
  <si>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</si>
  <si>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</si>
  <si>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</si>
  <si>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</si>
  <si>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</si>
  <si>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</si>
  <si>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</si>
  <si>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</si>
  <si>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</si>
  <si>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</si>
  <si>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</si>
  <si>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</si>
  <si>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</si>
  <si>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</si>
  <si>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</si>
  <si>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</si>
  <si>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</si>
  <si>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</si>
  <si>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</si>
  <si>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</si>
  <si>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</si>
  <si>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</si>
  <si>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</si>
  <si>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</si>
  <si>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</si>
  <si>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</si>
  <si>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</si>
  <si>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</si>
  <si>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</si>
  <si>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</si>
  <si>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</si>
  <si>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</si>
  <si>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</si>
  <si>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</si>
  <si>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</si>
  <si>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</si>
  <si>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</si>
  <si>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</si>
  <si>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</si>
  <si>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</si>
  <si>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</si>
  <si>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</si>
  <si>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</si>
  <si>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</si>
  <si>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</si>
  <si>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</si>
  <si>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</si>
  <si>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</si>
  <si>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</si>
  <si>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</si>
  <si>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</si>
  <si>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</si>
  <si>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</si>
  <si>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</si>
  <si>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</si>
  <si>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</si>
  <si>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</si>
  <si>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</si>
  <si>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</si>
  <si>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</si>
  <si>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</si>
  <si>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</si>
  <si>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</si>
  <si>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</si>
  <si>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</si>
  <si>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</si>
  <si>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</si>
  <si>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</si>
  <si>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</si>
  <si>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</si>
  <si>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</si>
  <si>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</si>
  <si>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</si>
  <si>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</si>
  <si>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</si>
  <si>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</si>
  <si>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</si>
  <si>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</si>
  <si>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</si>
  <si>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</si>
  <si>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</si>
  <si>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</si>
  <si>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</si>
  <si>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</si>
  <si>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</si>
  <si>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</si>
  <si>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</si>
  <si>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</si>
  <si>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</si>
  <si>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</si>
  <si>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</si>
  <si>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</si>
  <si>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</si>
  <si>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</si>
  <si>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</si>
  <si>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</si>
  <si>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</si>
  <si>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</si>
  <si>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</si>
  <si>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</si>
  <si>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</si>
  <si>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</si>
  <si>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</si>
  <si>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</si>
  <si>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</si>
  <si>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</si>
  <si>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</si>
  <si>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</si>
  <si>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</si>
  <si>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</si>
  <si>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</si>
  <si>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</si>
  <si>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</si>
  <si>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</si>
  <si>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</si>
  <si>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</si>
  <si>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</si>
  <si>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</si>
  <si>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</si>
  <si>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</si>
  <si>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</si>
  <si>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</si>
  <si>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</si>
  <si>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</si>
  <si>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</si>
  <si>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</si>
  <si>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</si>
  <si>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</si>
  <si>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</si>
  <si>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</si>
  <si>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</si>
  <si>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</si>
  <si>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</si>
  <si>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</si>
  <si>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</si>
  <si>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</si>
  <si>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</si>
  <si>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</si>
  <si>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</si>
  <si>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</si>
  <si>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</si>
  <si>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</si>
  <si>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</si>
  <si>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</si>
  <si>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</si>
  <si>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</si>
  <si>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</si>
  <si>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</si>
  <si>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</si>
  <si>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</si>
  <si>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</si>
  <si>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</si>
  <si>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</si>
  <si>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</si>
  <si>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</si>
  <si>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</si>
  <si>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</si>
  <si>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</si>
  <si>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</si>
  <si>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</si>
  <si>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</si>
  <si>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</si>
  <si>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</si>
  <si>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</si>
  <si>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</si>
  <si>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</si>
  <si>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</si>
  <si>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</si>
  <si>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</si>
  <si>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</si>
  <si>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</si>
  <si>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</si>
  <si>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</si>
  <si>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</si>
  <si>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</si>
  <si>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</si>
  <si>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</si>
  <si>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</si>
  <si>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</si>
  <si>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</si>
  <si>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</si>
  <si>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</si>
  <si>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</si>
  <si>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</si>
  <si>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</si>
  <si>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</si>
  <si>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</si>
  <si>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</si>
  <si>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</si>
  <si>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</si>
  <si>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</si>
  <si>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</si>
  <si>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</si>
  <si>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</si>
  <si>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</si>
  <si>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</si>
  <si>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</si>
  <si>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</si>
  <si>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</si>
  <si>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</si>
  <si>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</si>
  <si>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</si>
  <si>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</si>
  <si>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</si>
  <si>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</si>
  <si>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</si>
  <si>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</si>
  <si>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</si>
  <si>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</si>
  <si>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</si>
  <si>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</si>
  <si>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</si>
  <si>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</si>
  <si>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</si>
  <si>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</si>
  <si>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</si>
  <si>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</si>
  <si>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</si>
  <si>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</si>
  <si>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</si>
  <si>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</si>
  <si>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</si>
  <si>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</si>
  <si>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</si>
  <si>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</si>
  <si>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</si>
  <si>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</si>
  <si>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</si>
  <si>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</si>
  <si>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</si>
  <si>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</si>
  <si>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</si>
  <si>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</si>
  <si>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</si>
  <si>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</si>
  <si>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</si>
  <si>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</si>
  <si>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</si>
  <si>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</si>
  <si>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</si>
  <si>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</si>
  <si>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</si>
  <si>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</si>
  <si>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</si>
  <si>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</si>
  <si>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</si>
  <si>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</si>
  <si>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</si>
  <si>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</si>
  <si>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</si>
  <si>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</si>
  <si>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</si>
  <si>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</si>
  <si>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</si>
  <si>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</si>
  <si>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</si>
  <si>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</si>
  <si>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</si>
  <si>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</si>
  <si>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</si>
  <si>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</si>
  <si>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</si>
  <si>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</si>
  <si>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</si>
  <si>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</si>
  <si>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</si>
  <si>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</si>
  <si>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</si>
  <si>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</si>
  <si>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</si>
  <si>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</si>
  <si>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</si>
  <si>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</si>
  <si>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</si>
  <si>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</si>
  <si>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</si>
  <si>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</si>
  <si>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</si>
  <si>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</si>
  <si>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</si>
  <si>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</si>
  <si>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</si>
  <si>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</si>
  <si>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</si>
  <si>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</si>
  <si>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</si>
  <si>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</si>
  <si>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</si>
  <si>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</si>
  <si>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</si>
  <si>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</si>
  <si>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</si>
  <si>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</si>
  <si>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</si>
  <si>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</si>
  <si>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</si>
  <si>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</si>
  <si>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</si>
  <si>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</si>
  <si>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</si>
  <si>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</si>
  <si>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</si>
  <si>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</si>
  <si>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</si>
  <si>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</si>
  <si>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</si>
  <si>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</si>
  <si>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</si>
  <si>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</si>
  <si>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</si>
  <si>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</si>
  <si>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</si>
  <si>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</si>
  <si>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</si>
  <si>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</si>
  <si>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</si>
  <si>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</si>
  <si>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</si>
  <si>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</si>
  <si>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</si>
  <si>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</si>
  <si>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</si>
  <si>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</si>
  <si>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</si>
  <si>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</si>
  <si>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</si>
  <si>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</si>
  <si>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</si>
  <si>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</si>
  <si>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</si>
  <si>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</si>
  <si>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</si>
  <si>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</si>
  <si>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</si>
  <si>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</si>
  <si>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</si>
  <si>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</si>
  <si>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</si>
  <si>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</si>
  <si>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</si>
  <si>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</si>
  <si>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</si>
  <si>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</si>
  <si>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</si>
  <si>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</si>
  <si>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</si>
  <si>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</si>
  <si>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</si>
  <si>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</si>
  <si>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</si>
  <si>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</si>
  <si>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</si>
  <si>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</si>
  <si>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</si>
  <si>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</si>
  <si>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</si>
  <si>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</si>
  <si>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</si>
  <si>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</si>
  <si>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</si>
  <si>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</si>
  <si>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</si>
  <si>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</si>
  <si>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</si>
  <si>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</si>
  <si>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</si>
  <si>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</si>
  <si>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</si>
  <si>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</si>
  <si>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</si>
  <si>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</si>
  <si>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</si>
  <si>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</si>
  <si>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</si>
  <si>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</si>
  <si>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</si>
  <si>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</si>
  <si>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</si>
  <si>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</si>
  <si>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</si>
  <si>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</si>
  <si>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</si>
  <si>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</si>
  <si>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</si>
  <si>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</si>
  <si>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</si>
  <si>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</si>
  <si>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</si>
  <si>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</si>
  <si>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</si>
  <si>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</si>
  <si>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</si>
  <si>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</si>
  <si>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</si>
  <si>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</si>
  <si>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</si>
  <si>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</si>
  <si>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</si>
  <si>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</si>
  <si>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</si>
  <si>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</si>
  <si>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</si>
  <si>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</si>
  <si>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</si>
  <si>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</si>
  <si>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</si>
  <si>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</si>
  <si>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</si>
  <si>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</si>
  <si>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</si>
  <si>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</si>
  <si>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</si>
  <si>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</si>
  <si>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</si>
  <si>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</si>
  <si>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</si>
  <si>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</si>
  <si>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</si>
  <si>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</si>
  <si>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</si>
  <si>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</si>
  <si>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</si>
  <si>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</si>
  <si>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</si>
  <si>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</si>
  <si>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</si>
  <si>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</si>
  <si>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</si>
  <si>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</si>
  <si>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</si>
  <si>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</si>
  <si>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</si>
  <si>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</si>
  <si>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</si>
  <si>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</si>
  <si>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</si>
  <si>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</si>
  <si>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</si>
  <si>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</si>
  <si>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</si>
  <si>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</si>
  <si>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</si>
  <si>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</si>
  <si>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</si>
  <si>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</si>
  <si>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</si>
  <si>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</si>
  <si>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</si>
  <si>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</si>
  <si>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</si>
  <si>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</si>
  <si>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</si>
  <si>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</si>
  <si>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</si>
  <si>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</si>
  <si>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</si>
  <si>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</si>
  <si>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</si>
  <si>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</si>
  <si>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</si>
  <si>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</si>
  <si>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</si>
  <si>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</si>
  <si>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</si>
  <si>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</si>
  <si>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</si>
  <si>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</si>
  <si>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</si>
  <si>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</si>
  <si>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</si>
  <si>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</si>
  <si>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</si>
  <si>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</si>
  <si>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</si>
  <si>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</si>
  <si>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</si>
  <si>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</si>
  <si>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</si>
  <si>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</si>
  <si>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</si>
  <si>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</si>
  <si>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</si>
  <si>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</si>
  <si>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</si>
  <si>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</si>
  <si>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</si>
  <si>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</si>
  <si>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</si>
  <si>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</si>
  <si>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</si>
  <si>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</si>
  <si>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</si>
  <si>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</si>
  <si>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</si>
  <si>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</si>
  <si>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</si>
  <si>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</si>
  <si>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</si>
  <si>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</si>
  <si>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</si>
  <si>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</si>
  <si>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</si>
  <si>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</si>
  <si>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</si>
  <si>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</si>
  <si>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</si>
  <si>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</si>
  <si>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</si>
  <si>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</si>
  <si>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</si>
  <si>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</si>
  <si>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</si>
  <si>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</si>
  <si>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</si>
  <si>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</si>
  <si>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</si>
  <si>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</si>
  <si>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</si>
  <si>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</si>
  <si>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</si>
  <si>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</si>
  <si>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</si>
  <si>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</si>
  <si>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</si>
  <si>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</si>
  <si>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</si>
  <si>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</si>
  <si>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</si>
  <si>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</si>
  <si>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</si>
  <si>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</si>
  <si>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</si>
  <si>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</si>
  <si>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</si>
  <si>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</si>
  <si>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</si>
  <si>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</si>
  <si>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</si>
  <si>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</si>
  <si>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</si>
  <si>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</si>
  <si>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</si>
  <si>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</si>
  <si>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</si>
  <si>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</si>
  <si>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</si>
  <si>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</si>
  <si>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</si>
  <si>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</si>
  <si>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</si>
  <si>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</si>
  <si>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</si>
  <si>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</si>
  <si>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</si>
  <si>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</si>
  <si>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</si>
  <si>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</si>
  <si>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</si>
  <si>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</si>
  <si>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</si>
  <si>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</si>
  <si>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</si>
  <si>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</si>
  <si>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</si>
  <si>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</si>
  <si>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</si>
  <si>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</si>
  <si>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</si>
  <si>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</si>
  <si>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</si>
  <si>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</si>
  <si>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</si>
  <si>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</si>
  <si>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</si>
  <si>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</si>
  <si>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</si>
  <si>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</si>
  <si>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</si>
  <si>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</si>
  <si>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</si>
  <si>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</si>
  <si>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</si>
  <si>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</si>
  <si>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</si>
  <si>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</si>
  <si>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</si>
  <si>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</si>
  <si>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</si>
  <si>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</si>
  <si>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</si>
  <si>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</si>
  <si>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</si>
  <si>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</si>
  <si>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</si>
  <si>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</si>
  <si>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</si>
  <si>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</si>
  <si>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</si>
  <si>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</si>
  <si>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</si>
  <si>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</si>
  <si>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</si>
  <si>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</si>
  <si>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</si>
  <si>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</si>
  <si>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</si>
  <si>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</si>
  <si>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</si>
  <si>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</si>
  <si>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</si>
  <si>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</si>
  <si>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</si>
  <si>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</si>
  <si>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</si>
  <si>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</si>
  <si>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</si>
  <si>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</si>
  <si>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</si>
  <si>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</si>
  <si>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</si>
  <si>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</si>
  <si>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</si>
  <si>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</si>
  <si>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</si>
  <si>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</si>
  <si>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</si>
  <si>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</si>
  <si>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</si>
  <si>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</si>
  <si>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</si>
  <si>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</si>
  <si>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</si>
  <si>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</si>
  <si>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</si>
  <si>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</si>
  <si>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</si>
  <si>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</si>
  <si>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</si>
  <si>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</si>
  <si>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</si>
  <si>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</si>
  <si>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</si>
  <si>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</si>
  <si>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</si>
  <si>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</si>
  <si>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</si>
  <si>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</si>
  <si>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</si>
  <si>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</si>
  <si>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</si>
  <si>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</si>
  <si>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</si>
  <si>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</si>
  <si>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</si>
  <si>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</si>
  <si>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</si>
  <si>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</si>
  <si>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</si>
  <si>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</si>
  <si>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</si>
  <si>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</si>
  <si>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</si>
  <si>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</si>
  <si>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</si>
  <si>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</si>
  <si>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</si>
  <si>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</si>
  <si>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</si>
  <si>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</si>
  <si>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</si>
  <si>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</si>
  <si>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</si>
  <si>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</si>
  <si>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</si>
  <si>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</si>
  <si>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</si>
  <si>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</si>
  <si>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</si>
  <si>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</si>
  <si>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</si>
  <si>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</si>
  <si>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</si>
  <si>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</si>
  <si>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</si>
  <si>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</si>
  <si>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</si>
  <si>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</si>
  <si>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</si>
  <si>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</si>
  <si>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</si>
  <si>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</si>
  <si>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</si>
  <si>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</si>
  <si>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</si>
  <si>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</si>
  <si>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</si>
  <si>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</si>
  <si>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</si>
  <si>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</si>
  <si>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</si>
  <si>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</si>
  <si>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</si>
  <si>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</si>
  <si>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</si>
  <si>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</si>
  <si>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</si>
  <si>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</si>
  <si>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</si>
  <si>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</si>
  <si>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</si>
  <si>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</si>
  <si>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</si>
  <si>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</si>
  <si>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</si>
  <si>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</si>
  <si>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</si>
  <si>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</si>
  <si>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</si>
  <si>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</si>
  <si>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</si>
  <si>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</si>
  <si>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</si>
  <si>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</si>
  <si>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</si>
  <si>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</si>
  <si>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</si>
  <si>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</si>
  <si>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</si>
  <si>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</si>
  <si>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</si>
  <si>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</si>
  <si>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</si>
  <si>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</si>
  <si>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</si>
  <si>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</si>
  <si>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</si>
  <si>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</si>
  <si>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</si>
  <si>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</si>
  <si>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</si>
  <si>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</si>
  <si>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</si>
  <si>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</si>
  <si>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</si>
  <si>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</si>
  <si>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</si>
  <si>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</si>
  <si>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</si>
  <si>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</si>
  <si>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</si>
  <si>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</si>
  <si>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</si>
  <si>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</si>
  <si>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</si>
  <si>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</si>
  <si>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</si>
  <si>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</si>
  <si>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</si>
  <si>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</si>
  <si>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</si>
  <si>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</si>
  <si>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</si>
  <si>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</si>
  <si>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</si>
  <si>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</si>
  <si>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</si>
  <si>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</si>
  <si>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</si>
  <si>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</si>
  <si>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</si>
  <si>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</si>
  <si>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</si>
  <si>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</si>
  <si>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</si>
  <si>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</si>
  <si>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</si>
  <si>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</si>
  <si>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</si>
  <si>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</si>
  <si>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</si>
  <si>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</si>
  <si>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</si>
  <si>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</si>
  <si>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</si>
  <si>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</si>
  <si>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</si>
  <si>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</si>
  <si>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</si>
  <si>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</si>
  <si>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</si>
  <si>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</si>
  <si>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</si>
  <si>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</si>
  <si>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</si>
  <si>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</si>
  <si>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</si>
  <si>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</si>
  <si>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</si>
  <si>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</si>
  <si>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</si>
  <si>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</si>
  <si>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</si>
  <si>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</si>
  <si>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</si>
  <si>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</si>
  <si>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</si>
  <si>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</si>
  <si>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</si>
  <si>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</si>
  <si>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</si>
  <si>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</si>
  <si>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</si>
  <si>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</si>
  <si>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</si>
  <si>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</si>
  <si>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</si>
  <si>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</si>
  <si>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</si>
  <si>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</si>
  <si>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</si>
  <si>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</si>
  <si>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</si>
  <si>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</si>
  <si>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</si>
  <si>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</si>
  <si>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</si>
  <si>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</si>
  <si>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</si>
  <si>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</si>
  <si>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</si>
  <si>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</si>
  <si>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</si>
  <si>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</si>
  <si>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</si>
  <si>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</si>
  <si>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</si>
  <si>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</si>
  <si>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</si>
  <si>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</si>
  <si>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</si>
  <si>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</si>
  <si>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</si>
  <si>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</si>
  <si>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</si>
  <si>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</si>
  <si>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</si>
  <si>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</si>
  <si>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</si>
  <si>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</si>
  <si>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</si>
  <si>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</si>
  <si>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</si>
  <si>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</si>
  <si>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</si>
  <si>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</si>
  <si>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</si>
  <si>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</si>
  <si>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</si>
  <si>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</si>
  <si>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</si>
  <si>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</si>
  <si>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</si>
  <si>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</si>
  <si>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</si>
  <si>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</si>
  <si>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</si>
  <si>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</si>
  <si>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</si>
  <si>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</si>
  <si>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</si>
  <si>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</si>
  <si>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</si>
  <si>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</si>
  <si>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</si>
  <si>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</si>
  <si>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</si>
  <si>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</si>
  <si>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</si>
  <si>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</si>
  <si>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</si>
  <si>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</si>
  <si>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</si>
  <si>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</si>
  <si>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</si>
  <si>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</si>
  <si>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</si>
  <si>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</si>
  <si>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</si>
  <si>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</si>
  <si>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</si>
  <si>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</si>
  <si>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</si>
  <si>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</si>
  <si>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</si>
  <si>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</si>
  <si>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</si>
  <si>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</si>
  <si>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</si>
  <si>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</si>
  <si>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</si>
  <si>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</si>
  <si>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</si>
  <si>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</si>
  <si>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</si>
  <si>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</si>
  <si>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</si>
  <si>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</si>
  <si>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</si>
  <si>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</si>
  <si>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</si>
  <si>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</si>
  <si>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</si>
  <si>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</si>
  <si>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</si>
  <si>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</si>
  <si>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</si>
  <si>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</si>
  <si>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</si>
  <si>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</si>
  <si>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</si>
  <si>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</si>
  <si>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</si>
  <si>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</si>
  <si>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</si>
  <si>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</si>
  <si>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</si>
  <si>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</si>
  <si>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</si>
  <si>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</si>
  <si>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</si>
  <si>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</si>
  <si>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</si>
  <si>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</si>
  <si>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</si>
  <si>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</si>
  <si>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</si>
  <si>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</si>
  <si>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</si>
  <si>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</si>
  <si>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</si>
  <si>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</si>
  <si>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</si>
  <si>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</si>
  <si>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</si>
  <si>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</si>
  <si>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</si>
  <si>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</si>
  <si>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</si>
  <si>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</si>
  <si>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</si>
  <si>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</si>
  <si>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</si>
  <si>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</si>
  <si>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</si>
  <si>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</si>
  <si>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</si>
  <si>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</si>
  <si>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</si>
  <si>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</si>
  <si>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</si>
  <si>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</si>
  <si>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</si>
  <si>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</si>
  <si>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</si>
  <si>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</si>
  <si>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</si>
  <si>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</si>
  <si>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</si>
  <si>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</si>
  <si>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</si>
  <si>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</si>
  <si>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</si>
  <si>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</si>
  <si>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</si>
  <si>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</si>
  <si>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</si>
  <si>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</si>
  <si>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</si>
  <si>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</si>
  <si>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</si>
  <si>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</si>
  <si>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</si>
  <si>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</si>
  <si>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</si>
  <si>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</si>
  <si>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</si>
  <si>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</si>
  <si>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</si>
  <si>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</si>
  <si>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</si>
  <si>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</si>
  <si>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</si>
  <si>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</si>
  <si>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</si>
  <si>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</si>
  <si>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</si>
  <si>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</si>
  <si>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</si>
  <si>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</si>
  <si>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</si>
  <si>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</si>
  <si>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</si>
  <si>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</si>
  <si>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</si>
  <si>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</si>
  <si>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</si>
  <si>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</si>
  <si>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</si>
  <si>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</si>
  <si>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</si>
  <si>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</si>
  <si>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</si>
  <si>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</si>
  <si>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</si>
  <si>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</si>
  <si>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</si>
  <si>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</si>
  <si>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</si>
  <si>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</si>
  <si>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</si>
  <si>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</si>
  <si>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</si>
  <si>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</si>
  <si>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</si>
  <si>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</si>
  <si>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</si>
  <si>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</si>
  <si>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</si>
  <si>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</si>
  <si>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</si>
  <si>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</si>
  <si>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</si>
  <si>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</si>
  <si>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</si>
  <si>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</si>
  <si>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</si>
  <si>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</si>
  <si>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</si>
  <si>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</si>
  <si>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</si>
  <si>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</si>
  <si>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</si>
  <si>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</si>
  <si>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</si>
  <si>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</si>
  <si>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</si>
  <si>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</si>
  <si>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</si>
  <si>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</si>
  <si>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</si>
  <si>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</si>
  <si>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</si>
  <si>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</si>
  <si>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</si>
  <si>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</si>
  <si>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</si>
  <si>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</si>
  <si>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</si>
  <si>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</si>
  <si>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</si>
  <si>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</si>
  <si>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</si>
  <si>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</si>
  <si>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</si>
  <si>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</si>
  <si>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</si>
  <si>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</si>
  <si>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</si>
  <si>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</si>
  <si>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</si>
  <si>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</si>
  <si>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</si>
  <si>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</si>
  <si>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</si>
  <si>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</si>
  <si>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</si>
  <si>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</si>
  <si>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</si>
  <si>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</si>
  <si>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</si>
  <si>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</si>
  <si>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</si>
  <si>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</si>
  <si>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</si>
  <si>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</si>
  <si>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</si>
  <si>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</si>
  <si>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</si>
  <si>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</si>
  <si>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</si>
  <si>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</si>
  <si>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</si>
  <si>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</si>
  <si>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</si>
  <si>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</si>
  <si>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</si>
  <si>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</si>
  <si>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</si>
  <si>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</si>
  <si>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</si>
  <si>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</si>
  <si>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</si>
  <si>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</si>
  <si>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</si>
  <si>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</si>
  <si>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</si>
  <si>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</si>
  <si>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</si>
  <si>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</si>
  <si>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</si>
  <si>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</si>
  <si>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</si>
  <si>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</si>
  <si>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</si>
  <si>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</si>
  <si>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</si>
  <si>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</si>
  <si>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</si>
  <si>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</si>
  <si>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</si>
  <si>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</si>
  <si>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</si>
  <si>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</si>
  <si>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</si>
  <si>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</si>
  <si>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</si>
  <si>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</si>
  <si>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</si>
  <si>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</si>
  <si>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</si>
  <si>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</si>
  <si>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</si>
  <si>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</si>
  <si>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</si>
  <si>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</si>
  <si>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</si>
  <si>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</si>
  <si>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</si>
  <si>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</si>
  <si>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</si>
  <si>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</si>
  <si>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</si>
  <si>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</si>
  <si>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</si>
  <si>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</si>
  <si>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</si>
  <si>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</si>
  <si>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</si>
  <si>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</si>
  <si>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</si>
  <si>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</si>
  <si>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</si>
  <si>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</si>
  <si>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</si>
  <si>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</si>
  <si>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</si>
  <si>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</si>
  <si>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</si>
  <si>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</si>
  <si>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</si>
  <si>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</si>
  <si>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</si>
  <si>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</si>
  <si>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</si>
  <si>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</si>
  <si>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</si>
  <si>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</si>
  <si>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</si>
  <si>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</si>
  <si>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</si>
  <si>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</si>
  <si>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</si>
  <si>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</si>
  <si>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</si>
  <si>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</si>
  <si>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</si>
  <si>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</si>
  <si>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</si>
  <si>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</si>
  <si>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</si>
  <si>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</si>
  <si>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</si>
  <si>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</si>
  <si>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</si>
  <si>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</si>
  <si>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</si>
  <si>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</si>
  <si>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</si>
  <si>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</si>
  <si>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</si>
  <si>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</si>
  <si>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</si>
  <si>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</si>
  <si>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</si>
  <si>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</si>
  <si>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</si>
  <si>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</si>
  <si>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</si>
  <si>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</si>
  <si>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</si>
  <si>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</si>
  <si>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</si>
  <si>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</si>
  <si>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</si>
  <si>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</si>
  <si>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</si>
  <si>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</si>
  <si>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</si>
  <si>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</si>
  <si>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</si>
  <si>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</si>
  <si>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</si>
  <si>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</si>
  <si>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</si>
  <si>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</si>
  <si>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</si>
  <si>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</si>
  <si>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</si>
  <si>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</si>
  <si>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</si>
  <si>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</si>
  <si>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</si>
  <si>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</si>
  <si>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</si>
  <si>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</si>
  <si>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</si>
  <si>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</si>
  <si>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</si>
  <si>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</si>
  <si>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</si>
  <si>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</si>
  <si>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</si>
  <si>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</si>
  <si>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</si>
  <si>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</si>
  <si>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</si>
  <si>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</si>
  <si>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</si>
  <si>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</si>
  <si>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</si>
  <si>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</si>
  <si>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</si>
  <si>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</si>
  <si>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</si>
  <si>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</si>
  <si>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</si>
  <si>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</si>
  <si>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</si>
  <si>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</si>
  <si>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</si>
  <si>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</si>
  <si>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</si>
  <si>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</si>
  <si>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</si>
  <si>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</si>
  <si>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</si>
  <si>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</si>
  <si>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</si>
  <si>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</si>
  <si>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</si>
  <si>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</si>
  <si>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</si>
  <si>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</si>
  <si>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</si>
  <si>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</si>
  <si>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</si>
  <si>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</si>
  <si>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</si>
  <si>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</si>
  <si>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</si>
  <si>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</si>
  <si>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</si>
  <si>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</si>
  <si>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</si>
  <si>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</si>
  <si>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</si>
  <si>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</si>
  <si>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</si>
  <si>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</si>
  <si>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</si>
  <si>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</si>
  <si>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</si>
  <si>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</si>
  <si>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</si>
  <si>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</si>
  <si>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</si>
  <si>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</si>
  <si>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</si>
  <si>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</si>
  <si>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</si>
  <si>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</si>
  <si>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</si>
  <si>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</si>
  <si>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</si>
  <si>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</si>
  <si>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</si>
  <si>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</si>
  <si>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</si>
  <si>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</si>
  <si>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</si>
  <si>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</si>
  <si>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</si>
  <si>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</si>
  <si>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</si>
  <si>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</si>
  <si>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</si>
  <si>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</si>
  <si>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</si>
  <si>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</si>
  <si>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</si>
  <si>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</si>
  <si>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</si>
  <si>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</si>
  <si>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</si>
  <si>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</si>
  <si>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</si>
  <si>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</si>
  <si>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</si>
  <si>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</si>
  <si>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</si>
  <si>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</si>
  <si>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</si>
  <si>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</si>
  <si>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</si>
  <si>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</si>
  <si>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</si>
  <si>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</si>
  <si>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</si>
  <si>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</si>
  <si>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</si>
  <si>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</si>
  <si>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</si>
  <si>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</si>
  <si>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</si>
  <si>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</si>
  <si>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</si>
  <si>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</si>
  <si>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</si>
  <si>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</si>
  <si>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</si>
  <si>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</si>
  <si>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</si>
  <si>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</si>
  <si>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</si>
  <si>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</si>
  <si>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</si>
  <si>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</si>
  <si>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</si>
  <si>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</si>
  <si>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</si>
  <si>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</si>
  <si>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</si>
  <si>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</si>
  <si>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</si>
  <si>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</si>
  <si>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</si>
  <si>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</si>
  <si>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</si>
  <si>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</si>
  <si>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</si>
  <si>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</si>
  <si>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</si>
  <si>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</si>
  <si>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</si>
  <si>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</si>
  <si>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</si>
  <si>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</si>
  <si>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</si>
  <si>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</si>
  <si>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</si>
  <si>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</si>
  <si>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</si>
  <si>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</si>
  <si>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</si>
  <si>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</si>
  <si>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</si>
  <si>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</si>
  <si>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</si>
  <si>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</si>
  <si>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</si>
  <si>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</si>
  <si>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</si>
  <si>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</si>
  <si>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</si>
  <si>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</si>
  <si>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</si>
  <si>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</si>
  <si>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</si>
  <si>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</si>
  <si>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</si>
  <si>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</si>
  <si>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</si>
  <si>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</si>
  <si>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</si>
  <si>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</si>
  <si>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</si>
  <si>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</si>
  <si>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</si>
  <si>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</si>
  <si>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</si>
  <si>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</si>
  <si>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</si>
  <si>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</si>
  <si>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</si>
  <si>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</si>
  <si>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</si>
  <si>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</si>
  <si>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</si>
  <si>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</si>
  <si>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</si>
  <si>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</si>
  <si>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</si>
  <si>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</si>
  <si>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</si>
  <si>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</si>
  <si>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</si>
  <si>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</si>
  <si>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</si>
  <si>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</si>
  <si>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</si>
  <si>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</si>
  <si>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</si>
  <si>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</si>
  <si>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</si>
  <si>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</si>
  <si>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</si>
  <si>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</si>
  <si>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</si>
  <si>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</si>
  <si>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</si>
  <si>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</si>
  <si>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</si>
  <si>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</si>
  <si>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</si>
  <si>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</si>
  <si>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</si>
  <si>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</si>
  <si>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</si>
  <si>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</si>
  <si>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</si>
  <si>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</si>
  <si>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</si>
  <si>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</si>
  <si>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</si>
  <si>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</si>
  <si>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</si>
  <si>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</si>
  <si>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</si>
  <si>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</si>
  <si>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</si>
  <si>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</si>
  <si>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</si>
  <si>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</si>
  <si>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</si>
  <si>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</si>
  <si>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</si>
  <si>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</si>
  <si>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</si>
  <si>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</si>
  <si>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</si>
  <si>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</si>
  <si>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</si>
  <si>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</si>
  <si>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</si>
  <si>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</si>
  <si>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</si>
  <si>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</si>
  <si>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</si>
  <si>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</si>
  <si>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</si>
  <si>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</si>
  <si>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</si>
  <si>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</si>
  <si>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</si>
  <si>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</si>
  <si>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</si>
  <si>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</si>
  <si>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</si>
  <si>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</si>
  <si>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</si>
  <si>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</si>
  <si>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</si>
  <si>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</si>
  <si>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</si>
  <si>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</si>
  <si>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</si>
  <si>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</si>
  <si>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</si>
  <si>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</si>
  <si>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</si>
  <si>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</si>
  <si>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</si>
  <si>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</si>
  <si>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</si>
  <si>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</si>
  <si>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</si>
  <si>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</si>
  <si>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</si>
  <si>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</si>
  <si>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</si>
  <si>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</si>
  <si>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</si>
  <si>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</si>
  <si>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</si>
  <si>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</si>
  <si>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</si>
  <si>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</si>
  <si>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</si>
  <si>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</si>
  <si>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</si>
  <si>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</si>
  <si>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</si>
  <si>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</si>
  <si>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</si>
  <si>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</si>
  <si>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</si>
  <si>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</si>
  <si>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</si>
  <si>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</si>
  <si>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</si>
  <si>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</si>
  <si>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</si>
  <si>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</si>
  <si>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</si>
  <si>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</si>
  <si>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</si>
  <si>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</si>
  <si>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</si>
  <si>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</si>
  <si>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</si>
  <si>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</si>
  <si>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</si>
  <si>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</si>
  <si>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</si>
  <si>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</si>
  <si>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</si>
  <si>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</si>
  <si>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</si>
  <si>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</si>
  <si>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</si>
  <si>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</si>
  <si>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</si>
  <si>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</si>
  <si>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</si>
  <si>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</si>
  <si>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</si>
  <si>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</si>
  <si>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</si>
  <si>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</si>
  <si>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</si>
  <si>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</si>
  <si>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</si>
  <si>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</si>
  <si>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</si>
  <si>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</si>
  <si>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</si>
  <si>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</si>
  <si>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</si>
  <si>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</si>
  <si>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</si>
  <si>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</si>
  <si>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</si>
  <si>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</si>
  <si>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</si>
  <si>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</si>
  <si>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</si>
  <si>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</si>
  <si>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</si>
  <si>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</si>
  <si>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</si>
  <si>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</si>
  <si>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</si>
  <si>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</si>
  <si>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</si>
  <si>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</si>
  <si>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</si>
  <si>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</si>
  <si>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</si>
  <si>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</si>
  <si>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</si>
  <si>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</si>
  <si>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</si>
  <si>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</si>
  <si>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</si>
  <si>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</si>
  <si>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</si>
  <si>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</si>
  <si>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</si>
  <si>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</si>
  <si>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</si>
  <si>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</si>
  <si>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</si>
  <si>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</si>
  <si>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</si>
  <si>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</si>
  <si>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</si>
  <si>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</si>
  <si>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</si>
  <si>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</si>
  <si>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</si>
  <si>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</si>
  <si>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</si>
  <si>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</si>
  <si>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</si>
  <si>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</si>
  <si>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</si>
  <si>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</si>
  <si>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</si>
  <si>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</si>
  <si>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</si>
  <si>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</si>
  <si>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</si>
  <si>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</si>
  <si>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</si>
  <si>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</si>
  <si>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</si>
  <si>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</si>
  <si>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</si>
  <si>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</si>
  <si>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</si>
  <si>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</si>
  <si>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</si>
  <si>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</si>
  <si>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</si>
  <si>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</si>
  <si>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</si>
  <si>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</si>
  <si>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</si>
  <si>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</si>
  <si>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</si>
  <si>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</si>
  <si>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</si>
  <si>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</si>
  <si>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</si>
  <si>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</si>
  <si>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</si>
  <si>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</si>
  <si>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</si>
  <si>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</si>
  <si>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</si>
  <si>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</si>
  <si>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</si>
  <si>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</si>
  <si>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</si>
  <si>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</si>
  <si>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</si>
  <si>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</si>
  <si>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</si>
  <si>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</si>
  <si>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</si>
  <si>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</si>
  <si>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</si>
  <si>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</si>
  <si>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</si>
  <si>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</si>
  <si>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</si>
  <si>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</si>
  <si>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</si>
  <si>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</si>
  <si>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</si>
  <si>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</si>
  <si>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</si>
  <si>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</si>
  <si>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</si>
  <si>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</si>
  <si>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</si>
  <si>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</si>
  <si>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</si>
  <si>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</si>
  <si>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</si>
  <si>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</si>
  <si>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</si>
  <si>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</si>
  <si>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</si>
  <si>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</si>
  <si>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</si>
  <si>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</si>
  <si>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</si>
  <si>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</si>
  <si>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</si>
  <si>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</si>
  <si>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</si>
  <si>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</si>
  <si>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</si>
  <si>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</si>
  <si>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</si>
  <si>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</si>
  <si>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</si>
  <si>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</si>
  <si>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</si>
  <si>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</si>
  <si>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</si>
  <si>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</si>
  <si>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</si>
  <si>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</si>
  <si>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</si>
  <si>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</si>
  <si>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</si>
  <si>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</si>
  <si>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</si>
  <si>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</si>
  <si>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</si>
  <si>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</si>
  <si>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</si>
  <si>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</si>
  <si>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</si>
  <si>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</si>
  <si>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</si>
  <si>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</si>
  <si>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</si>
  <si>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</si>
  <si>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</si>
  <si>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</si>
  <si>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</si>
  <si>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</si>
  <si>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</si>
  <si>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</si>
  <si>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</si>
  <si>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</si>
  <si>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</si>
  <si>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</si>
  <si>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</si>
  <si>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</si>
  <si>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</si>
  <si>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</si>
  <si>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</si>
  <si>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</si>
  <si>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</si>
  <si>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</si>
  <si>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</si>
  <si>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</si>
  <si>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</si>
  <si>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</si>
  <si>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</si>
  <si>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</si>
  <si>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</si>
  <si>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</si>
  <si>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</si>
  <si>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</si>
  <si>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</si>
  <si>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</si>
  <si>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</si>
  <si>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</si>
  <si>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</si>
  <si>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</si>
  <si>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</si>
  <si>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</si>
  <si>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</si>
  <si>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</si>
  <si>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</si>
  <si>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</si>
  <si>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</si>
  <si>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</si>
  <si>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</si>
  <si>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</si>
  <si>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</si>
  <si>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</si>
  <si>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</si>
  <si>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</si>
  <si>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</si>
  <si>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</si>
  <si>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</si>
  <si>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</si>
  <si>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</si>
  <si>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</si>
  <si>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</si>
  <si>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</si>
  <si>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</si>
  <si>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</si>
  <si>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</si>
  <si>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</si>
  <si>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</si>
  <si>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</si>
  <si>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</si>
  <si>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</si>
  <si>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</si>
  <si>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</si>
  <si>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</si>
  <si>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</si>
  <si>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</si>
  <si>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</si>
  <si>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</si>
  <si>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</si>
  <si>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</si>
  <si>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</si>
  <si>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</si>
  <si>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</si>
  <si>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</si>
  <si>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</si>
  <si>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</si>
  <si>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</si>
  <si>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</si>
  <si>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</si>
  <si>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</si>
  <si>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</si>
  <si>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</si>
  <si>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</si>
  <si>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</si>
  <si>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</si>
  <si>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</si>
  <si>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</si>
  <si>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</si>
  <si>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</si>
  <si>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</si>
  <si>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</si>
  <si>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</si>
  <si>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</si>
  <si>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</si>
  <si>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</si>
  <si>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</si>
  <si>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</si>
  <si>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</si>
  <si>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</si>
  <si>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</si>
  <si>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</si>
  <si>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</si>
  <si>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</si>
  <si>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</si>
  <si>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</si>
  <si>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</si>
  <si>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</si>
  <si>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</si>
  <si>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</si>
  <si>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</si>
  <si>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</si>
  <si>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</si>
  <si>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</si>
  <si>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</si>
  <si>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</si>
  <si>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</si>
  <si>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</si>
  <si>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</si>
  <si>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</si>
  <si>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</si>
  <si>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</si>
  <si>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</si>
  <si>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</si>
  <si>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</si>
  <si>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</si>
  <si>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</si>
  <si>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</si>
  <si>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</si>
  <si>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</si>
  <si>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</si>
  <si>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</si>
  <si>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</si>
  <si>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</si>
  <si>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</si>
  <si>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</si>
  <si>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</si>
  <si>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</si>
  <si>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</si>
  <si>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</si>
  <si>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</si>
  <si>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</si>
  <si>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</si>
  <si>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</si>
  <si>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</si>
  <si>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</si>
  <si>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</si>
  <si>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</si>
  <si>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</si>
  <si>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</si>
  <si>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</si>
  <si>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</si>
  <si>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</si>
  <si>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</si>
  <si>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</si>
  <si>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</si>
  <si>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</si>
  <si>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</si>
  <si>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</si>
  <si>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</si>
  <si>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</si>
  <si>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</si>
  <si>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</si>
  <si>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</si>
  <si>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</si>
  <si>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</si>
  <si>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</si>
  <si>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</si>
  <si>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</si>
  <si>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</si>
  <si>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</si>
  <si>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</si>
  <si>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</si>
  <si>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</si>
  <si>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</si>
  <si>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</si>
  <si>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</si>
  <si>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</si>
  <si>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</si>
  <si>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</si>
  <si>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</si>
  <si>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</si>
  <si>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</si>
  <si>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</si>
  <si>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</si>
  <si>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</si>
  <si>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</si>
  <si>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</si>
  <si>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</si>
  <si>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</si>
  <si>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</si>
  <si>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</si>
  <si>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</si>
  <si>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</si>
  <si>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</si>
  <si>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</si>
  <si>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</si>
  <si>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</si>
  <si>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</si>
  <si>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</si>
  <si>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</si>
  <si>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</si>
  <si>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</si>
  <si>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</si>
  <si>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</si>
  <si>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</si>
  <si>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</si>
  <si>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</si>
  <si>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</si>
  <si>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</si>
  <si>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</si>
  <si>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</si>
  <si>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</si>
  <si>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</si>
  <si>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</si>
  <si>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</si>
  <si>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</si>
  <si>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</si>
  <si>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</si>
  <si>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</si>
  <si>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</si>
  <si>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</si>
  <si>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</si>
  <si>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</si>
  <si>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</si>
  <si>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</si>
  <si>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</si>
  <si>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</si>
  <si>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</si>
  <si>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</si>
  <si>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</si>
  <si>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</si>
  <si>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</si>
  <si>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</si>
  <si>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</si>
  <si>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</si>
  <si>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</si>
  <si>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</si>
  <si>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</si>
  <si>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</si>
  <si>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</si>
  <si>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</si>
  <si>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</si>
  <si>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</si>
  <si>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</si>
  <si>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</si>
  <si>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</si>
  <si>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</si>
  <si>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</si>
  <si>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</si>
  <si>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</si>
  <si>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</si>
  <si>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</si>
  <si>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</si>
  <si>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</si>
  <si>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</si>
  <si>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</si>
  <si>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</si>
  <si>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</si>
  <si>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</si>
  <si>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</si>
  <si>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</si>
  <si>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</si>
  <si>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</si>
  <si>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</si>
  <si>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</si>
  <si>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</si>
  <si>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</si>
  <si>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</si>
  <si>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</si>
  <si>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</si>
  <si>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</si>
  <si>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</si>
  <si>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</si>
  <si>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</si>
  <si>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</si>
  <si>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</si>
  <si>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</si>
  <si>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</si>
  <si>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</si>
  <si>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</si>
  <si>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</si>
  <si>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</si>
  <si>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</si>
  <si>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</si>
  <si>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</si>
  <si>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</si>
  <si>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</si>
  <si>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</si>
  <si>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</si>
  <si>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</si>
  <si>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</si>
  <si>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</si>
  <si>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</si>
  <si>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</si>
  <si>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</si>
  <si>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</si>
  <si>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</si>
  <si>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</si>
  <si>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</si>
  <si>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</si>
  <si>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</si>
  <si>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</si>
  <si>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</si>
  <si>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</si>
  <si>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</si>
  <si>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</si>
  <si>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</si>
  <si>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</si>
  <si>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</si>
  <si>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</si>
  <si>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</si>
  <si>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</si>
  <si>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</si>
  <si>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</si>
  <si>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</si>
  <si>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</si>
  <si>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</si>
  <si>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</si>
  <si>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</si>
  <si>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</si>
  <si>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</si>
  <si>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</si>
  <si>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</si>
  <si>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</si>
  <si>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</si>
  <si>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</si>
  <si>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</si>
  <si>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</si>
  <si>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</si>
  <si>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</si>
  <si>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</si>
  <si>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</si>
  <si>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</si>
  <si>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</si>
  <si>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</si>
  <si>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</si>
  <si>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</si>
  <si>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</si>
  <si>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</si>
  <si>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</si>
  <si>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</si>
  <si>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</si>
  <si>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</si>
  <si>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</si>
  <si>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</si>
  <si>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</si>
  <si>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</si>
  <si>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</si>
  <si>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</si>
  <si>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</si>
  <si>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</si>
  <si>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</si>
  <si>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</si>
  <si>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</si>
  <si>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</si>
  <si>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</si>
  <si>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</si>
  <si>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</si>
  <si>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</si>
  <si>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</si>
  <si>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</si>
  <si>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</si>
  <si>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</si>
  <si>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</si>
  <si>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</si>
  <si>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</si>
  <si>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</si>
  <si>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</si>
  <si>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</si>
  <si>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</si>
  <si>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</si>
  <si>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</si>
  <si>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</si>
  <si>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</si>
  <si>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</si>
  <si>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</si>
  <si>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</si>
  <si>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</si>
  <si>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</si>
  <si>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</si>
  <si>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</si>
  <si>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</si>
  <si>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</si>
  <si>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</si>
  <si>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</si>
  <si>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</si>
  <si>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</si>
  <si>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</si>
  <si>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</si>
  <si>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</si>
  <si>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</si>
  <si>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</si>
  <si>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</si>
  <si>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</si>
  <si>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</si>
  <si>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</si>
  <si>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</si>
  <si>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</si>
  <si>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</si>
  <si>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</si>
  <si>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</si>
  <si>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</si>
  <si>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</si>
  <si>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</si>
  <si>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</si>
  <si>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</si>
  <si>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</si>
  <si>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</si>
  <si>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</si>
  <si>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</si>
  <si>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</si>
  <si>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</si>
  <si>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</si>
  <si>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</si>
  <si>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</si>
  <si>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</si>
  <si>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</si>
  <si>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</si>
  <si>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</si>
  <si>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</si>
  <si>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</si>
  <si>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</si>
  <si>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</si>
  <si>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</si>
  <si>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</si>
  <si>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</si>
  <si>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</si>
  <si>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</si>
  <si>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</si>
  <si>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</si>
  <si>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</si>
  <si>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</si>
  <si>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</si>
  <si>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</si>
  <si>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</si>
  <si>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</si>
  <si>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</si>
  <si>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</si>
  <si>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</si>
  <si>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</si>
  <si>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</si>
  <si>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</si>
  <si>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</si>
  <si>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</si>
  <si>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</si>
  <si>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</si>
  <si>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</si>
  <si>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</si>
  <si>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</si>
  <si>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</si>
  <si>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</si>
  <si>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</si>
  <si>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</si>
  <si>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</si>
  <si>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</si>
  <si>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</si>
  <si>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</si>
  <si>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</si>
  <si>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</si>
  <si>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</si>
  <si>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</si>
  <si>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</si>
  <si>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</si>
  <si>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</si>
  <si>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</si>
  <si>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</si>
  <si>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</si>
  <si>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</si>
  <si>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</si>
  <si>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</si>
  <si>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</si>
  <si>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</si>
  <si>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</si>
  <si>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</si>
  <si>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</si>
  <si>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</si>
  <si>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</si>
  <si>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</si>
  <si>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</si>
  <si>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</si>
  <si>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</si>
  <si>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</si>
  <si>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</si>
  <si>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</si>
  <si>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</si>
  <si>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</si>
  <si>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</si>
  <si>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</si>
  <si>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</si>
  <si>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</si>
  <si>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</si>
  <si>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</si>
  <si>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</si>
  <si>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</si>
  <si>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</si>
  <si>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</si>
  <si>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</si>
  <si>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</si>
  <si>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</si>
  <si>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</si>
  <si>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</si>
  <si>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</si>
  <si>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</si>
  <si>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</si>
  <si>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</si>
  <si>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</si>
  <si>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</si>
  <si>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</si>
  <si>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</si>
  <si>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</si>
  <si>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</si>
  <si>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</si>
  <si>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</si>
  <si>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</si>
  <si>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</si>
  <si>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</si>
  <si>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</si>
  <si>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</si>
  <si>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</si>
  <si>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</si>
  <si>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</si>
  <si>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</si>
  <si>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</si>
  <si>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</si>
  <si>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</si>
  <si>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</si>
  <si>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</si>
  <si>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</si>
  <si>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</si>
  <si>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</si>
  <si>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</si>
  <si>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</si>
  <si>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</si>
  <si>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</si>
  <si>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</si>
  <si>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</si>
  <si>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</si>
  <si>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</si>
  <si>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</si>
  <si>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</si>
  <si>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</si>
  <si>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</si>
  <si>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</si>
  <si>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</si>
  <si>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</si>
  <si>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</si>
  <si>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</si>
  <si>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</si>
  <si>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</si>
  <si>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</si>
  <si>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</si>
  <si>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</si>
  <si>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</si>
  <si>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</si>
  <si>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</si>
  <si>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</si>
  <si>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</si>
  <si>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</si>
  <si>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</si>
  <si>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</si>
  <si>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</si>
  <si>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</si>
  <si>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</si>
  <si>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</si>
  <si>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</si>
  <si>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</si>
  <si>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</si>
  <si>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</si>
  <si>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</si>
  <si>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</si>
  <si>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</si>
  <si>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</si>
  <si>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</si>
  <si>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</si>
  <si>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</si>
  <si>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</si>
  <si>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</si>
  <si>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</si>
  <si>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</si>
  <si>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</si>
  <si>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</si>
  <si>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</si>
  <si>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</si>
  <si>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</si>
  <si>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</si>
  <si>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</si>
  <si>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</si>
  <si>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</si>
  <si>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</si>
  <si>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</si>
  <si>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</si>
  <si>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</si>
  <si>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</si>
  <si>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</si>
  <si>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</si>
  <si>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</si>
  <si>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</si>
  <si>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</si>
  <si>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</si>
  <si>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</si>
  <si>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</si>
  <si>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</si>
  <si>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</si>
  <si>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</si>
  <si>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</si>
  <si>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</si>
  <si>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</si>
  <si>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</si>
  <si>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</si>
  <si>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</si>
  <si>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</si>
  <si>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</si>
  <si>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</si>
  <si>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</si>
  <si>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</si>
  <si>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</si>
  <si>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</si>
  <si>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</si>
  <si>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</si>
  <si>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</si>
  <si>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</si>
  <si>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</si>
  <si>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</si>
  <si>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</si>
  <si>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</si>
  <si>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</si>
  <si>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</si>
  <si>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</si>
  <si>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</si>
  <si>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</si>
  <si>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</si>
  <si>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</si>
  <si>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</si>
  <si>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</si>
  <si>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</si>
  <si>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</si>
  <si>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</si>
  <si>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</si>
  <si>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</si>
  <si>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</si>
  <si>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</si>
  <si>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</si>
  <si>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</si>
  <si>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</si>
  <si>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</si>
  <si>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</si>
  <si>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</si>
  <si>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</si>
  <si>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</si>
  <si>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</si>
  <si>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</si>
  <si>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</si>
  <si>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</si>
  <si>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</si>
  <si>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</si>
  <si>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</si>
  <si>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</si>
  <si>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</si>
  <si>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</si>
  <si>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</si>
  <si>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</si>
  <si>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</si>
  <si>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</si>
  <si>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</si>
  <si>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</si>
  <si>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</si>
  <si>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</si>
  <si>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</si>
  <si>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</si>
  <si>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</si>
  <si>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</si>
  <si>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</si>
  <si>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</si>
  <si>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</si>
  <si>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</si>
  <si>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</si>
  <si>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</si>
  <si>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</si>
  <si>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</si>
  <si>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</si>
  <si>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</si>
  <si>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</si>
  <si>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</si>
  <si>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</si>
  <si>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</si>
  <si>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</si>
  <si>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</si>
  <si>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</si>
  <si>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</si>
  <si>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</si>
  <si>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</si>
  <si>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</si>
  <si>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</si>
  <si>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</si>
  <si>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</si>
  <si>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</si>
  <si>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</si>
  <si>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</si>
  <si>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</si>
  <si>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</si>
  <si>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</si>
  <si>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</si>
  <si>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</si>
  <si>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</si>
  <si>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</si>
  <si>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</si>
  <si>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</si>
  <si>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</si>
  <si>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</si>
  <si>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</si>
  <si>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</si>
  <si>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</si>
  <si>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</si>
  <si>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</si>
  <si>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</si>
  <si>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</si>
  <si>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</si>
  <si>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</si>
  <si>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</si>
  <si>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</si>
  <si>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</si>
  <si>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</si>
  <si>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</si>
  <si>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</si>
  <si>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</si>
  <si>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</si>
  <si>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</si>
  <si>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</si>
  <si>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</si>
  <si>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</si>
  <si>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</si>
  <si>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</si>
  <si>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</si>
  <si>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</si>
  <si>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</si>
  <si>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</si>
  <si>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</si>
  <si>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</si>
  <si>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</si>
  <si>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</si>
  <si>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</si>
  <si>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</si>
  <si>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</si>
  <si>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</si>
  <si>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</si>
  <si>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</si>
  <si>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</si>
  <si>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</si>
  <si>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</si>
  <si>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</si>
  <si>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</si>
  <si>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</si>
  <si>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</si>
  <si>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</si>
  <si>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</si>
  <si>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</si>
  <si>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</si>
  <si>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</si>
  <si>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</si>
  <si>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</si>
  <si>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</si>
  <si>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</si>
  <si>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</si>
  <si>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</si>
  <si>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</si>
  <si>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</si>
  <si>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</si>
  <si>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</si>
  <si>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</si>
  <si>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</si>
  <si>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</si>
  <si>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</si>
  <si>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</si>
  <si>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</si>
  <si>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</si>
  <si>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</si>
  <si>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</si>
  <si>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</si>
  <si>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</si>
  <si>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</si>
  <si>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</si>
  <si>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</si>
  <si>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</si>
  <si>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</si>
  <si>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</si>
  <si>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</si>
  <si>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</si>
  <si>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</si>
  <si>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</si>
  <si>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</si>
  <si>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</si>
  <si>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</si>
  <si>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</si>
  <si>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</si>
  <si>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</si>
  <si>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</si>
  <si>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</si>
  <si>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</si>
  <si>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</si>
  <si>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</si>
  <si>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</si>
  <si>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</si>
  <si>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</si>
  <si>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</si>
  <si>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</si>
  <si>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</si>
  <si>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</si>
  <si>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</si>
  <si>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</si>
  <si>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</si>
  <si>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</si>
  <si>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</si>
  <si>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</si>
  <si>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</si>
  <si>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</si>
  <si>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</si>
  <si>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</si>
  <si>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</si>
  <si>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</si>
  <si>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</si>
  <si>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</si>
  <si>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</si>
  <si>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</si>
  <si>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</si>
  <si>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</si>
  <si>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</si>
  <si>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</si>
  <si>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</si>
  <si>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</si>
  <si>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</si>
  <si>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</si>
  <si>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</si>
  <si>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</si>
  <si>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</si>
  <si>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</si>
  <si>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</si>
  <si>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</si>
  <si>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</si>
  <si>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</si>
  <si>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</si>
  <si>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</si>
  <si>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</si>
  <si>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</si>
  <si>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</si>
  <si>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</si>
  <si>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</si>
  <si>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</si>
  <si>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</si>
  <si>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</si>
  <si>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</si>
  <si>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</si>
  <si>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</si>
  <si>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</si>
  <si>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</si>
  <si>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</si>
  <si>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</si>
  <si>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</si>
  <si>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</si>
  <si>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</si>
  <si>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</si>
  <si>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</si>
  <si>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</si>
  <si>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</si>
  <si>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</si>
  <si>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</si>
  <si>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</si>
  <si>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</si>
  <si>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</si>
  <si>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</si>
  <si>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</si>
  <si>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</si>
  <si>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</si>
  <si>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</si>
  <si>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</si>
  <si>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</si>
  <si>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</si>
  <si>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</si>
  <si>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</si>
  <si>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</si>
  <si>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</si>
  <si>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</si>
  <si>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</si>
  <si>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</si>
  <si>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</si>
  <si>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</si>
  <si>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</si>
  <si>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</si>
  <si>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</si>
  <si>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</si>
  <si>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</si>
  <si>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</si>
  <si>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</si>
  <si>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</si>
  <si>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</si>
  <si>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</si>
  <si>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</si>
  <si>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</si>
  <si>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</si>
  <si>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</si>
  <si>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</si>
  <si>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</si>
  <si>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</si>
  <si>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</si>
  <si>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</si>
  <si>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</si>
  <si>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</si>
  <si>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</si>
  <si>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</si>
  <si>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</si>
  <si>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</si>
  <si>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</si>
  <si>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</si>
  <si>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</si>
  <si>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</si>
  <si>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</si>
  <si>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</si>
  <si>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</si>
  <si>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</si>
  <si>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</si>
  <si>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</si>
  <si>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</si>
  <si>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</si>
  <si>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</si>
  <si>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</si>
  <si>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</si>
  <si>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</si>
  <si>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</si>
  <si>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</si>
  <si>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</si>
  <si>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</si>
  <si>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</si>
  <si>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</si>
  <si>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</si>
  <si>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</si>
  <si>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</si>
  <si>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</si>
  <si>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</si>
  <si>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</si>
  <si>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</si>
  <si>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</si>
  <si>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</si>
  <si>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</si>
  <si>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</si>
  <si>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</si>
  <si>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</si>
  <si>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</si>
  <si>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</si>
  <si>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</si>
  <si>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</si>
  <si>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</si>
  <si>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</si>
  <si>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</si>
  <si>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</si>
  <si>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</si>
  <si>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</si>
  <si>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</si>
  <si>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</si>
  <si>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</si>
  <si>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</si>
  <si>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</si>
  <si>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</si>
  <si>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</si>
  <si>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</si>
  <si>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</si>
  <si>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</si>
  <si>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</si>
  <si>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</si>
  <si>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</si>
  <si>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</si>
  <si>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</si>
  <si>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</si>
  <si>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</si>
  <si>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</si>
  <si>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</si>
  <si>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</si>
  <si>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</si>
  <si>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</si>
  <si>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</si>
  <si>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</si>
  <si>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</si>
  <si>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</si>
  <si>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</si>
  <si>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</si>
  <si>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</si>
  <si>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</si>
  <si>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</si>
  <si>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</si>
  <si>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</si>
  <si>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</si>
  <si>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</si>
  <si>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</si>
  <si>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</si>
  <si>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</si>
  <si>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</si>
  <si>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</si>
  <si>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</si>
  <si>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</si>
  <si>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</si>
  <si>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</si>
  <si>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</si>
  <si>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</si>
  <si>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</si>
  <si>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</si>
  <si>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</si>
  <si>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</si>
  <si>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</si>
  <si>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</si>
  <si>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</si>
  <si>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</si>
  <si>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</si>
  <si>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</si>
  <si>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</si>
  <si>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</si>
  <si>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</si>
  <si>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</si>
  <si>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</si>
  <si>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</si>
  <si>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</si>
  <si>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</si>
  <si>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</si>
  <si>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</si>
  <si>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</si>
  <si>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</si>
  <si>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</si>
  <si>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</si>
  <si>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</si>
  <si>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</si>
  <si>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</si>
  <si>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</si>
  <si>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</si>
  <si>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</si>
  <si>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</si>
  <si>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</si>
  <si>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</si>
  <si>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</si>
  <si>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</si>
  <si>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</si>
  <si>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</si>
  <si>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</si>
  <si>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</si>
  <si>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</si>
  <si>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</si>
  <si>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</si>
  <si>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</si>
  <si>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</si>
  <si>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</si>
  <si>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</si>
  <si>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</si>
  <si>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</si>
  <si>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</si>
  <si>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</si>
  <si>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</si>
  <si>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</si>
  <si>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</si>
  <si>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</si>
  <si>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</si>
  <si>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</si>
  <si>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</si>
  <si>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</si>
  <si>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</si>
  <si>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</si>
  <si>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</si>
  <si>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</si>
  <si>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</si>
  <si>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</si>
  <si>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</si>
  <si>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</si>
  <si>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</si>
  <si>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</si>
  <si>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</si>
  <si>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</si>
  <si>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</si>
  <si>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</si>
  <si>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</si>
  <si>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</si>
  <si>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</si>
  <si>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</si>
  <si>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</si>
  <si>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</si>
  <si>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</si>
  <si>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</si>
  <si>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</si>
  <si>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</si>
  <si>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</si>
  <si>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</si>
  <si>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</si>
  <si>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</si>
  <si>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</si>
  <si>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</si>
  <si>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</si>
  <si>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</si>
  <si>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</si>
  <si>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</si>
  <si>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</si>
  <si>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</si>
  <si>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</si>
  <si>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</si>
  <si>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</si>
  <si>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</si>
  <si>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</si>
  <si>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</si>
  <si>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</si>
  <si>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</si>
  <si>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</si>
  <si>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</si>
  <si>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</si>
  <si>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</si>
  <si>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</si>
  <si>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</si>
  <si>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</si>
  <si>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</si>
  <si>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</si>
  <si>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</si>
  <si>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</si>
  <si>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</si>
  <si>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</si>
  <si>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</si>
  <si>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</si>
  <si>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</si>
  <si>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</si>
  <si>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</si>
  <si>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</si>
  <si>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</si>
  <si>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</si>
  <si>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</si>
  <si>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</si>
  <si>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</si>
  <si>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</si>
  <si>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</si>
  <si>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</si>
  <si>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</si>
  <si>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</si>
  <si>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</si>
  <si>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</si>
  <si>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</si>
  <si>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</si>
  <si>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</si>
  <si>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</si>
  <si>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</si>
  <si>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</si>
  <si>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</si>
  <si>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</si>
  <si>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</si>
  <si>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</si>
  <si>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</si>
  <si>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</si>
  <si>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</si>
  <si>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</si>
  <si>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</si>
  <si>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</si>
  <si>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</si>
  <si>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</si>
  <si>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</si>
  <si>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</si>
  <si>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</si>
  <si>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</si>
  <si>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</si>
  <si>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</si>
  <si>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</si>
  <si>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</si>
  <si>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</si>
  <si>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</si>
  <si>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</si>
  <si>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</si>
  <si>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</si>
  <si>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</si>
  <si>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</si>
  <si>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</si>
  <si>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</si>
  <si>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</si>
  <si>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</si>
  <si>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</si>
  <si>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</si>
  <si>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</si>
  <si>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</si>
  <si>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</si>
  <si>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</si>
  <si>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</si>
  <si>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</si>
  <si>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</si>
  <si>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</si>
  <si>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</si>
  <si>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</si>
  <si>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</si>
  <si>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</si>
  <si>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</si>
  <si>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</si>
  <si>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</si>
  <si>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</si>
  <si>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</si>
  <si>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</si>
  <si>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</si>
  <si>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</si>
  <si>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</si>
  <si>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</si>
  <si>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</si>
  <si>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</si>
  <si>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</si>
  <si>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</si>
  <si>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</si>
  <si>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</si>
  <si>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</si>
  <si>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</si>
  <si>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</si>
  <si>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</si>
  <si>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</si>
  <si>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</si>
  <si>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</si>
  <si>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</si>
  <si>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</si>
  <si>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</si>
  <si>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</si>
  <si>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</si>
  <si>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</si>
  <si>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</si>
  <si>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</si>
  <si>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</si>
  <si>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</si>
  <si>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</si>
  <si>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</si>
  <si>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</si>
  <si>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</si>
  <si>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</si>
  <si>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</si>
  <si>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</si>
  <si>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</si>
  <si>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</si>
  <si>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</si>
  <si>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</si>
  <si>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</si>
  <si>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</si>
  <si>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</si>
  <si>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</si>
  <si>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</si>
  <si>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</si>
  <si>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</si>
  <si>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</si>
  <si>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</si>
  <si>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</si>
  <si>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</si>
  <si>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</si>
  <si>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</si>
  <si>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</si>
  <si>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</si>
  <si>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</si>
  <si>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</si>
  <si>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</si>
  <si>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</si>
  <si>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</si>
  <si>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</si>
  <si>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</si>
  <si>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</si>
  <si>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</si>
  <si>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</si>
  <si>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</si>
  <si>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</si>
  <si>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</si>
  <si>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</si>
  <si>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</si>
  <si>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</si>
  <si>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</si>
  <si>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</si>
  <si>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</si>
  <si>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</si>
  <si>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</si>
  <si>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</si>
  <si>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</si>
  <si>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</si>
  <si>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</si>
  <si>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</si>
  <si>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</si>
  <si>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</si>
  <si>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</si>
  <si>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</si>
  <si>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</si>
  <si>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</si>
  <si>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</si>
  <si>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</si>
  <si>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</si>
  <si>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</si>
  <si>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</si>
  <si>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</si>
  <si>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</si>
  <si>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</si>
  <si>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</si>
  <si>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</si>
  <si>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</si>
  <si>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</si>
  <si>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</si>
  <si>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</si>
  <si>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</si>
  <si>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</si>
  <si>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</si>
  <si>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</si>
  <si>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</si>
  <si>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</si>
  <si>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</si>
  <si>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</si>
  <si>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</si>
  <si>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</si>
  <si>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</si>
  <si>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</si>
  <si>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</si>
  <si>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</si>
  <si>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</si>
  <si>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</si>
  <si>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</si>
  <si>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</si>
  <si>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</si>
  <si>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</si>
  <si>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</si>
  <si>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</si>
  <si>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</si>
  <si>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</si>
  <si>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</si>
  <si>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</si>
  <si>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</si>
  <si>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</si>
  <si>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</si>
  <si>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</si>
  <si>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</si>
  <si>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</si>
  <si>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</si>
  <si>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</si>
  <si>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</si>
  <si>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</si>
  <si>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</si>
  <si>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</si>
  <si>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</si>
  <si>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</si>
  <si>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</si>
  <si>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</si>
  <si>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</si>
  <si>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</si>
  <si>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</si>
  <si>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</si>
  <si>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</si>
  <si>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</si>
  <si>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</si>
  <si>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</si>
  <si>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</si>
  <si>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</si>
  <si>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</si>
  <si>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</si>
  <si>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</si>
  <si>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</si>
  <si>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</si>
  <si>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</si>
  <si>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</si>
  <si>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</si>
  <si>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</si>
  <si>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</si>
  <si>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</si>
  <si>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</si>
  <si>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</si>
  <si>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</si>
  <si>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</si>
  <si>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</si>
  <si>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</si>
  <si>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</si>
  <si>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</si>
  <si>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</si>
  <si>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</si>
  <si>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</si>
  <si>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</si>
  <si>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</si>
  <si>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</si>
  <si>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</si>
  <si>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</si>
  <si>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</si>
  <si>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</si>
  <si>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</si>
  <si>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</si>
  <si>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</si>
  <si>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</si>
  <si>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</si>
  <si>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</si>
  <si>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</si>
  <si>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</si>
  <si>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</si>
  <si>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</si>
  <si>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</si>
  <si>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</si>
  <si>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</si>
  <si>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</si>
  <si>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</si>
  <si>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</si>
  <si>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</si>
  <si>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</si>
  <si>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</si>
  <si>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</si>
  <si>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</si>
  <si>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</si>
  <si>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</si>
  <si>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</si>
  <si>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</si>
  <si>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</si>
  <si>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</si>
  <si>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</si>
  <si>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</si>
  <si>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</si>
  <si>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</si>
  <si>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</si>
  <si>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</si>
  <si>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</si>
  <si>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</si>
  <si>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</si>
  <si>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</si>
  <si>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</si>
  <si>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</si>
  <si>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</si>
  <si>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</si>
  <si>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</si>
  <si>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</si>
  <si>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</si>
  <si>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</si>
  <si>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</si>
  <si>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</si>
  <si>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</si>
  <si>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</si>
  <si>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</si>
  <si>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</si>
  <si>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</si>
  <si>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</si>
  <si>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</si>
  <si>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</si>
  <si>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</si>
  <si>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</si>
  <si>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</si>
  <si>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</si>
  <si>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</si>
  <si>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</si>
  <si>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</si>
  <si>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</si>
  <si>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</si>
  <si>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</si>
  <si>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</si>
  <si>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</si>
  <si>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</si>
  <si>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</si>
  <si>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</si>
  <si>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</si>
  <si>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</si>
  <si>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</si>
  <si>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</si>
  <si>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</si>
  <si>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</si>
  <si>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</si>
  <si>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</si>
  <si>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</si>
  <si>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</si>
  <si>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</si>
  <si>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</si>
  <si>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</si>
  <si>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</si>
  <si>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</si>
  <si>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</si>
  <si>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</si>
  <si>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</si>
  <si>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</si>
  <si>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</si>
  <si>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</si>
  <si>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</si>
  <si>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</si>
  <si>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</si>
  <si>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</si>
  <si>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</si>
  <si>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</si>
  <si>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</si>
  <si>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</si>
  <si>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</si>
  <si>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</si>
  <si>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</si>
  <si>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</si>
  <si>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</si>
  <si>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</si>
  <si>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</si>
  <si>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</si>
  <si>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</si>
  <si>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</si>
  <si>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</si>
  <si>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</si>
  <si>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</si>
  <si>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</si>
  <si>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</si>
  <si>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</si>
  <si>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</si>
  <si>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</si>
  <si>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</si>
  <si>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</si>
  <si>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</si>
  <si>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</si>
  <si>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</si>
  <si>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</si>
  <si>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</si>
  <si>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</si>
  <si>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</si>
  <si>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</si>
  <si>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</si>
  <si>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</si>
  <si>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</si>
  <si>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</si>
  <si>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</si>
  <si>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</si>
  <si>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</si>
  <si>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</si>
  <si>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</si>
  <si>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</si>
  <si>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</si>
  <si>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</si>
  <si>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</si>
  <si>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</si>
  <si>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</si>
  <si>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</si>
  <si>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</si>
  <si>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</si>
  <si>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</si>
  <si>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</si>
  <si>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</si>
  <si>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</si>
  <si>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</si>
  <si>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</si>
  <si>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</si>
  <si>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</si>
  <si>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</si>
  <si>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</si>
  <si>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</si>
  <si>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</si>
  <si>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</si>
  <si>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</si>
  <si>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</si>
  <si>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</si>
  <si>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</si>
  <si>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</si>
  <si>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</si>
  <si>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</si>
  <si>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</si>
  <si>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</si>
  <si>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</si>
  <si>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</si>
  <si>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</si>
  <si>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</si>
  <si>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</si>
  <si>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</si>
  <si>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</si>
  <si>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</si>
  <si>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</si>
  <si>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</si>
  <si>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</si>
  <si>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</si>
  <si>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</si>
  <si>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</si>
  <si>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</si>
  <si>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</si>
  <si>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</si>
  <si>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</si>
  <si>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</si>
  <si>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</si>
  <si>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</si>
  <si>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</si>
  <si>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</si>
  <si>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</si>
  <si>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</si>
  <si>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</si>
  <si>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</si>
  <si>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</si>
  <si>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</si>
  <si>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</si>
  <si>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</si>
  <si>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</si>
  <si>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</si>
  <si>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</si>
  <si>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</si>
  <si>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</si>
  <si>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</si>
  <si>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</si>
  <si>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</si>
  <si>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</si>
  <si>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</si>
  <si>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</si>
  <si>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</si>
  <si>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</si>
  <si>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</si>
  <si>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</si>
  <si>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</si>
  <si>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</si>
  <si>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</si>
  <si>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</si>
  <si>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</si>
  <si>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</si>
  <si>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</si>
  <si>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</si>
  <si>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</si>
  <si>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</si>
  <si>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</si>
  <si>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</si>
  <si>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</si>
  <si>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</si>
  <si>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</si>
  <si>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</si>
  <si>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</si>
  <si>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</si>
  <si>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</si>
  <si>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</si>
  <si>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</si>
  <si>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</si>
  <si>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</si>
  <si>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</si>
  <si>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</si>
  <si>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</si>
  <si>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</si>
  <si>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</si>
  <si>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</si>
  <si>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</si>
  <si>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</si>
  <si>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</si>
  <si>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</si>
  <si>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</si>
  <si>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</si>
  <si>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</si>
  <si>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</si>
  <si>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</si>
  <si>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</si>
  <si>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</si>
  <si>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</si>
  <si>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</si>
  <si>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</si>
  <si>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</si>
  <si>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</si>
  <si>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</si>
  <si>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</si>
  <si>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</si>
  <si>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</si>
  <si>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</si>
  <si>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</si>
  <si>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</si>
  <si>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</si>
  <si>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</si>
  <si>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</si>
  <si>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</si>
  <si>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</si>
  <si>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</si>
  <si>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</si>
  <si>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</si>
  <si>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</si>
  <si>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</si>
  <si>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</si>
  <si>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</si>
  <si>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</si>
  <si>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</si>
  <si>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</si>
  <si>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</si>
  <si>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</si>
  <si>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</si>
  <si>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</si>
  <si>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</si>
  <si>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</si>
  <si>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</si>
  <si>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</si>
  <si>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</si>
  <si>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</si>
  <si>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</si>
  <si>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</si>
  <si>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</si>
  <si>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</si>
  <si>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</si>
  <si>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</si>
  <si>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</si>
  <si>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</si>
  <si>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</si>
  <si>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</si>
  <si>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</si>
  <si>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</si>
  <si>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</si>
  <si>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</si>
  <si>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</si>
  <si>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</si>
  <si>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</si>
  <si>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</si>
  <si>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</si>
  <si>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</si>
  <si>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</si>
  <si>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</si>
  <si>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</si>
  <si>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</si>
  <si>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</si>
  <si>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</si>
  <si>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</si>
  <si>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</si>
  <si>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</si>
  <si>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</si>
  <si>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</si>
  <si>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</si>
  <si>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</si>
  <si>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</si>
  <si>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</si>
  <si>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</si>
  <si>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</si>
  <si>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</si>
  <si>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</si>
  <si>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</si>
  <si>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</si>
  <si>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</si>
  <si>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</si>
  <si>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</si>
  <si>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</si>
  <si>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</si>
  <si>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</si>
  <si>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</si>
  <si>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</si>
  <si>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</si>
  <si>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</si>
  <si>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</si>
  <si>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</si>
  <si>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</si>
  <si>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</si>
  <si>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</si>
  <si>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</si>
  <si>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</si>
  <si>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</si>
  <si>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</si>
  <si>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</si>
  <si>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</si>
  <si>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</si>
  <si>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</si>
  <si>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</si>
  <si>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</si>
  <si>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</si>
  <si>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</si>
  <si>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</si>
  <si>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</si>
  <si>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</si>
  <si>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</si>
  <si>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</si>
  <si>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</si>
  <si>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</si>
  <si>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</si>
  <si>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</si>
  <si>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</si>
  <si>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</si>
  <si>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</si>
  <si>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</si>
  <si>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</si>
  <si>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</si>
  <si>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</si>
  <si>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</si>
  <si>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</si>
  <si>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</si>
  <si>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</si>
  <si>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</si>
  <si>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</si>
  <si>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</si>
  <si>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</si>
  <si>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</si>
  <si>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</si>
  <si>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</si>
  <si>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</si>
  <si>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</si>
  <si>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</si>
  <si>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</si>
  <si>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</si>
  <si>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</si>
  <si>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</si>
  <si>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</si>
  <si>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</si>
  <si>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</si>
  <si>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</si>
  <si>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</si>
  <si>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</si>
  <si>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</si>
  <si>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</si>
  <si>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</si>
  <si>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</si>
  <si>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</si>
  <si>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</si>
  <si>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</si>
  <si>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</si>
  <si>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</si>
  <si>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</si>
  <si>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</si>
  <si>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</si>
  <si>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</si>
  <si>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</si>
  <si>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</si>
  <si>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</si>
  <si>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</si>
  <si>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</si>
  <si>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</si>
  <si>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</si>
  <si>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</si>
  <si>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</si>
  <si>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</si>
  <si>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</si>
  <si>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</si>
  <si>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</si>
  <si>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</si>
  <si>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</si>
  <si>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</si>
  <si>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</si>
  <si>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</si>
  <si>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</si>
  <si>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</si>
  <si>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</si>
  <si>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</si>
  <si>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</si>
  <si>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</si>
  <si>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</si>
  <si>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</si>
  <si>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</si>
  <si>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</si>
  <si>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</si>
  <si>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</si>
  <si>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</si>
  <si>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</si>
  <si>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</si>
  <si>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</si>
  <si>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</si>
  <si>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</si>
  <si>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</si>
  <si>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</si>
  <si>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</si>
  <si>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</si>
  <si>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</si>
  <si>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</si>
  <si>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</si>
  <si>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</si>
  <si>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</si>
  <si>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</si>
  <si>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</si>
  <si>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</si>
  <si>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</si>
  <si>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</si>
  <si>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</si>
  <si>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</si>
  <si>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</si>
  <si>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</si>
  <si>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</si>
  <si>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</si>
  <si>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</si>
  <si>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</si>
  <si>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</si>
  <si>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</si>
  <si>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</si>
  <si>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</si>
  <si>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</si>
  <si>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</si>
  <si>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</si>
  <si>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</si>
  <si>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</si>
  <si>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</si>
  <si>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</si>
  <si>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</si>
  <si>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</si>
  <si>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</si>
  <si>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</si>
  <si>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</si>
  <si>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</si>
  <si>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</si>
  <si>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</si>
  <si>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</si>
  <si>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</si>
  <si>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</si>
  <si>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</si>
  <si>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</si>
  <si>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</si>
  <si>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</si>
  <si>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</si>
  <si>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</si>
  <si>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</si>
  <si>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</si>
  <si>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</si>
  <si>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</si>
  <si>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</si>
  <si>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</si>
  <si>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</si>
  <si>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</si>
  <si>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</si>
  <si>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</si>
  <si>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</si>
  <si>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</si>
  <si>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</si>
  <si>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</si>
  <si>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</si>
  <si>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</si>
  <si>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</si>
  <si>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</si>
  <si>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</si>
  <si>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</si>
  <si>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</si>
  <si>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</si>
  <si>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</si>
  <si>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</si>
  <si>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</si>
  <si>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</si>
  <si>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</si>
  <si>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</si>
  <si>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</si>
  <si>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</si>
  <si>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</si>
  <si>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</si>
  <si>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</si>
  <si>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</si>
  <si>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</si>
  <si>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</si>
  <si>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</si>
  <si>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</si>
  <si>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</si>
  <si>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</si>
  <si>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</si>
  <si>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</si>
  <si>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</si>
  <si>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</si>
  <si>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</si>
  <si>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</si>
  <si>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</si>
  <si>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</si>
  <si>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</si>
  <si>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</si>
  <si>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</si>
  <si>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</si>
  <si>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</si>
  <si>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</si>
  <si>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</si>
  <si>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</si>
  <si>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</si>
  <si>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</si>
  <si>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</si>
  <si>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</si>
  <si>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</si>
  <si>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</si>
  <si>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</si>
  <si>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</si>
  <si>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</si>
  <si>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</si>
  <si>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</si>
  <si>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</si>
  <si>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</si>
  <si>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</si>
  <si>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</si>
  <si>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</si>
  <si>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</si>
  <si>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</si>
  <si>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</si>
  <si>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</si>
  <si>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</si>
  <si>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</si>
  <si>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</si>
  <si>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</si>
  <si>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</si>
  <si>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</si>
  <si>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</si>
  <si>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</si>
  <si>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</si>
  <si>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</si>
  <si>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</si>
  <si>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</si>
  <si>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</si>
  <si>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</si>
  <si>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</si>
  <si>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</si>
  <si>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</si>
  <si>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</si>
  <si>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</si>
  <si>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</si>
  <si>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</si>
  <si>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</si>
  <si>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</si>
  <si>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</si>
  <si>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</si>
  <si>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</si>
  <si>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</si>
  <si>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</si>
  <si>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</si>
  <si>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</si>
  <si>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</si>
  <si>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</si>
  <si>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</si>
  <si>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</si>
  <si>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</si>
  <si>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</si>
  <si>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</si>
  <si>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</si>
  <si>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</si>
  <si>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</si>
  <si>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</si>
  <si>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</si>
  <si>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</si>
  <si>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</si>
  <si>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</si>
  <si>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</si>
  <si>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</si>
  <si>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</si>
  <si>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</si>
  <si>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</si>
  <si>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</si>
  <si>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</si>
  <si>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</si>
  <si>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</si>
  <si>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</si>
  <si>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</si>
  <si>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</si>
  <si>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</si>
  <si>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</si>
  <si>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</si>
  <si>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</si>
  <si>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</si>
  <si>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</si>
  <si>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</si>
  <si>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</si>
  <si>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</si>
  <si>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</si>
  <si>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</si>
  <si>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</si>
  <si>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</si>
  <si>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</si>
  <si>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</si>
  <si>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</si>
  <si>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</si>
  <si>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</si>
  <si>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</si>
  <si>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</si>
  <si>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</si>
  <si>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</si>
  <si>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</si>
  <si>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</si>
  <si>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</si>
  <si>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</si>
  <si>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</si>
  <si>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</si>
  <si>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</si>
  <si>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</si>
  <si>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</si>
  <si>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</si>
  <si>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</si>
  <si>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</si>
  <si>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</si>
  <si>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</si>
  <si>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</si>
  <si>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</si>
  <si>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</si>
  <si>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</si>
  <si>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</si>
  <si>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</si>
  <si>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</si>
  <si>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</si>
  <si>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</si>
  <si>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</si>
  <si>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</si>
  <si>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</si>
  <si>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</si>
  <si>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</si>
  <si>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</si>
  <si>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</si>
  <si>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</si>
  <si>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</si>
  <si>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</si>
  <si>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</si>
  <si>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</si>
  <si>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</si>
  <si>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</si>
  <si>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</si>
  <si>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</si>
  <si>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</si>
  <si>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</si>
  <si>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</si>
  <si>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</si>
  <si>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</si>
  <si>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</si>
  <si>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</si>
  <si>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</si>
  <si>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</si>
  <si>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</si>
  <si>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</si>
  <si>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</si>
  <si>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</si>
  <si>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</si>
  <si>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</si>
  <si>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</si>
  <si>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</si>
  <si>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</si>
  <si>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</si>
  <si>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</si>
  <si>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</si>
  <si>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</si>
  <si>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</si>
  <si>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</si>
  <si>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</si>
  <si>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</si>
  <si>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</si>
  <si>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</si>
  <si>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</si>
  <si>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</si>
  <si>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</si>
  <si>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</si>
  <si>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</si>
  <si>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</si>
  <si>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</si>
  <si>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</si>
  <si>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</si>
  <si>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</si>
  <si>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</si>
  <si>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</si>
  <si>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</si>
  <si>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</si>
  <si>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</si>
  <si>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</si>
  <si>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</si>
  <si>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</si>
  <si>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</si>
  <si>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</si>
  <si>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</si>
  <si>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</si>
  <si>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</si>
  <si>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</si>
  <si>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</si>
  <si>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</si>
  <si>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</si>
  <si>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</si>
  <si>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</si>
  <si>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</si>
  <si>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</si>
  <si>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</si>
  <si>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</si>
  <si>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</si>
  <si>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</si>
  <si>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</si>
  <si>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</si>
  <si>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</si>
  <si>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</si>
  <si>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</si>
  <si>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</si>
  <si>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</si>
  <si>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</si>
  <si>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</si>
  <si>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</si>
  <si>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</si>
  <si>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</si>
  <si>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</si>
  <si>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</si>
  <si>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</si>
  <si>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</si>
  <si>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</si>
  <si>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</si>
  <si>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</si>
  <si>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</si>
  <si>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</si>
  <si>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</si>
  <si>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</si>
  <si>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</si>
  <si>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</si>
  <si>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</si>
  <si>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</si>
  <si>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</si>
  <si>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</si>
  <si>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</si>
  <si>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</si>
  <si>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</si>
  <si>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</si>
  <si>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</si>
  <si>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</si>
  <si>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</si>
  <si>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</si>
  <si>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</si>
  <si>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</si>
  <si>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</si>
  <si>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</si>
  <si>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</si>
  <si>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</si>
  <si>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</si>
  <si>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</si>
  <si>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</si>
  <si>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</si>
  <si>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</si>
  <si>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</si>
  <si>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</si>
  <si>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</si>
  <si>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</si>
  <si>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</si>
  <si>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</si>
  <si>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</si>
  <si>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</si>
  <si>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</si>
  <si>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</si>
  <si>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</si>
  <si>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</si>
  <si>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</si>
  <si>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</si>
  <si>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</si>
  <si>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</si>
  <si>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</si>
  <si>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</si>
  <si>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</si>
  <si>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</si>
  <si>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</si>
  <si>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</si>
  <si>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</si>
  <si>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</si>
  <si>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</si>
  <si>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</si>
  <si>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</si>
  <si>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</si>
  <si>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</si>
  <si>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</si>
  <si>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</si>
  <si>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</si>
  <si>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</si>
  <si>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</si>
  <si>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</si>
  <si>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</si>
  <si>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</si>
  <si>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</si>
  <si>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</si>
  <si>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</si>
  <si>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</si>
  <si>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</si>
  <si>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</si>
  <si>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</si>
  <si>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</si>
  <si>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</si>
  <si>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</si>
  <si>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</si>
  <si>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</si>
  <si>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</si>
  <si>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</si>
  <si>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</si>
  <si>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</si>
  <si>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</si>
  <si>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</si>
  <si>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</si>
  <si>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</si>
  <si>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</si>
  <si>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</si>
  <si>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</si>
  <si>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</si>
  <si>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</si>
  <si>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</si>
  <si>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</si>
  <si>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</si>
  <si>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</si>
  <si>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</si>
  <si>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</si>
  <si>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</si>
  <si>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</si>
  <si>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</si>
  <si>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</si>
  <si>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</si>
  <si>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</si>
  <si>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</si>
  <si>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</si>
  <si>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</si>
  <si>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</si>
  <si>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</si>
  <si>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</si>
  <si>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</si>
  <si>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</si>
  <si>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</si>
  <si>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</si>
  <si>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</si>
  <si>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</si>
  <si>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</si>
  <si>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</si>
  <si>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</si>
  <si>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</si>
  <si>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</si>
  <si>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</si>
  <si>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</si>
  <si>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</si>
  <si>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</si>
  <si>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</si>
  <si>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</si>
  <si>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</si>
  <si>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</si>
  <si>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</si>
  <si>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</si>
  <si>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</si>
  <si>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</si>
  <si>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</si>
  <si>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</si>
  <si>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</si>
  <si>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</si>
  <si>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</si>
  <si>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</si>
  <si>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</si>
  <si>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</si>
  <si>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</si>
  <si>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</si>
  <si>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</si>
  <si>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</si>
  <si>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</si>
  <si>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</si>
  <si>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</si>
  <si>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</si>
  <si>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</si>
  <si>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</si>
  <si>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</si>
  <si>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</si>
  <si>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</si>
  <si>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</si>
  <si>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</si>
  <si>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</si>
  <si>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</si>
  <si>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</si>
  <si>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</si>
  <si>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</si>
  <si>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</si>
  <si>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</si>
  <si>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</si>
  <si>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</si>
  <si>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</si>
  <si>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</si>
  <si>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</si>
  <si>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</si>
  <si>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</si>
  <si>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</si>
  <si>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</si>
  <si>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</si>
  <si>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</si>
  <si>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</si>
  <si>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</si>
  <si>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</si>
  <si>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</si>
  <si>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</si>
  <si>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</si>
  <si>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</si>
  <si>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</si>
  <si>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</si>
  <si>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</si>
  <si>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</si>
  <si>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</si>
  <si>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</si>
  <si>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</si>
  <si>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</si>
  <si>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</si>
  <si>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</si>
  <si>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</si>
  <si>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</si>
  <si>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</si>
  <si>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</si>
  <si>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</si>
  <si>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</si>
  <si>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</si>
  <si>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</si>
  <si>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</si>
  <si>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</si>
  <si>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</si>
  <si>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</si>
  <si>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</si>
  <si>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</si>
  <si>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</si>
  <si>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</si>
  <si>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</si>
  <si>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</si>
  <si>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</si>
  <si>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</si>
  <si>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</si>
  <si>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</si>
  <si>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</si>
  <si>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</si>
  <si>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</si>
  <si>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</si>
  <si>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</si>
  <si>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</si>
  <si>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</si>
  <si>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</si>
  <si>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</si>
  <si>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</si>
  <si>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</si>
  <si>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</si>
  <si>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</si>
  <si>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</si>
  <si>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</si>
  <si>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</si>
  <si>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</si>
  <si>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</si>
  <si>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</si>
  <si>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</si>
  <si>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</si>
  <si>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</si>
  <si>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</si>
  <si>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</si>
  <si>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</si>
  <si>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</si>
  <si>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</si>
  <si>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</si>
  <si>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</si>
  <si>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</si>
  <si>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</si>
  <si>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</si>
  <si>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</si>
  <si>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</si>
  <si>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</si>
  <si>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</si>
  <si>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</si>
  <si>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</si>
  <si>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</si>
  <si>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</si>
  <si>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</si>
  <si>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</si>
  <si>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</si>
  <si>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</si>
  <si>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</si>
  <si>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</si>
  <si>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</si>
  <si>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</si>
  <si>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</si>
  <si>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</si>
  <si>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</si>
  <si>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</si>
  <si>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</si>
  <si>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</si>
  <si>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</si>
  <si>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</si>
  <si>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</si>
  <si>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</si>
  <si>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</si>
  <si>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</si>
  <si>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</si>
  <si>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</si>
  <si>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</si>
  <si>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</si>
  <si>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</si>
  <si>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</si>
  <si>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</si>
  <si>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</si>
  <si>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</si>
  <si>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</si>
  <si>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</si>
  <si>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</si>
  <si>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</si>
  <si>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</si>
  <si>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</si>
  <si>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</si>
  <si>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</si>
  <si>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</si>
  <si>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</si>
  <si>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</si>
  <si>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</si>
  <si>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</si>
  <si>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</si>
  <si>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</si>
  <si>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</si>
  <si>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</si>
  <si>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</si>
  <si>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</si>
  <si>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</si>
  <si>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</si>
  <si>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</si>
  <si>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</si>
  <si>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</si>
  <si>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</si>
  <si>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</si>
  <si>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</si>
  <si>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</si>
  <si>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</si>
  <si>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</si>
  <si>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</si>
  <si>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</si>
  <si>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</si>
  <si>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</si>
  <si>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</si>
  <si>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</si>
  <si>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</si>
  <si>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</si>
  <si>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</si>
  <si>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</si>
  <si>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</si>
  <si>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</si>
  <si>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</si>
  <si>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</si>
  <si>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</si>
  <si>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</si>
  <si>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</si>
  <si>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</si>
  <si>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</si>
  <si>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</si>
  <si>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</si>
  <si>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</si>
  <si>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</si>
  <si>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</si>
  <si>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</si>
  <si>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</si>
  <si>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</si>
  <si>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</si>
  <si>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</si>
  <si>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</si>
  <si>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</si>
  <si>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</si>
  <si>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</si>
  <si>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</si>
  <si>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</si>
  <si>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</si>
  <si>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</si>
  <si>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</si>
  <si>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</si>
  <si>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</si>
  <si>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</si>
  <si>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</si>
  <si>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</si>
  <si>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</si>
  <si>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</si>
  <si>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</si>
  <si>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</si>
  <si>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</si>
  <si>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</si>
  <si>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</si>
  <si>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</si>
  <si>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</si>
  <si>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</si>
  <si>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</si>
  <si>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</si>
  <si>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</si>
  <si>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</si>
  <si>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</si>
  <si>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</si>
  <si>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</si>
  <si>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</si>
  <si>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</si>
  <si>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</si>
  <si>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</si>
  <si>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</si>
  <si>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</si>
  <si>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</si>
  <si>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</si>
  <si>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</si>
  <si>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</si>
  <si>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</si>
  <si>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</si>
  <si>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</si>
  <si>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</si>
  <si>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</si>
  <si>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</si>
  <si>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</si>
  <si>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</si>
  <si>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</si>
  <si>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</si>
  <si>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</si>
  <si>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</si>
  <si>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</si>
  <si>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</si>
  <si>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</si>
  <si>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</si>
  <si>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</si>
  <si>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</si>
  <si>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</si>
  <si>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</si>
  <si>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</si>
  <si>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</si>
  <si>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</si>
  <si>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</si>
  <si>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</si>
  <si>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</si>
  <si>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</si>
  <si>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</si>
  <si>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</si>
  <si>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</si>
  <si>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</si>
  <si>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</si>
  <si>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</si>
  <si>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</si>
  <si>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</si>
  <si>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</si>
  <si>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</si>
  <si>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</si>
  <si>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</si>
  <si>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</si>
  <si>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</si>
  <si>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</si>
  <si>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</si>
  <si>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</si>
  <si>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</si>
  <si>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</si>
  <si>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</si>
  <si>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</si>
  <si>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</si>
  <si>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</si>
  <si>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</si>
  <si>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</si>
  <si>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</si>
  <si>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</si>
  <si>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</si>
  <si>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</si>
  <si>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</si>
  <si>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</si>
  <si>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</si>
  <si>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</si>
  <si>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</si>
  <si>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</si>
  <si>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</si>
  <si>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</si>
  <si>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</si>
  <si>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</si>
  <si>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</si>
  <si>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</si>
  <si>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</si>
  <si>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</si>
  <si>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</si>
  <si>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</si>
  <si>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</si>
  <si>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</si>
  <si>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</si>
  <si>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</si>
  <si>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</si>
  <si>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</si>
  <si>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</si>
  <si>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</si>
  <si>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</si>
  <si>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</si>
  <si>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</si>
  <si>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</si>
  <si>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</si>
  <si>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</si>
  <si>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</si>
  <si>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</si>
  <si>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</si>
  <si>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</si>
  <si>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</si>
  <si>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</si>
  <si>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</si>
  <si>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</si>
  <si>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</si>
  <si>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</si>
  <si>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</si>
  <si>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</si>
  <si>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</si>
  <si>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</si>
  <si>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</si>
  <si>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</si>
  <si>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</si>
  <si>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</si>
  <si>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</si>
  <si>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</si>
  <si>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</si>
  <si>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</si>
  <si>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</si>
  <si>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</si>
  <si>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</si>
  <si>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</si>
  <si>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</si>
  <si>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</si>
  <si>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</si>
  <si>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</si>
  <si>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</si>
  <si>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</si>
  <si>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</si>
  <si>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</si>
  <si>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</si>
  <si>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</si>
  <si>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</si>
  <si>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</si>
  <si>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</si>
  <si>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</si>
  <si>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</si>
  <si>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</si>
  <si>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</si>
  <si>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</si>
  <si>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</si>
  <si>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</si>
  <si>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</si>
  <si>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</si>
  <si>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</si>
  <si>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</si>
  <si>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</si>
  <si>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</si>
  <si>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</si>
  <si>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</si>
  <si>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</si>
  <si>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</si>
  <si>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</si>
  <si>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</si>
  <si>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</si>
  <si>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</si>
  <si>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</si>
  <si>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</si>
  <si>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</si>
  <si>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</si>
  <si>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</si>
  <si>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</si>
  <si>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</si>
  <si>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</si>
  <si>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</si>
  <si>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</si>
  <si>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</si>
  <si>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</si>
  <si>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</si>
  <si>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</si>
  <si>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</si>
  <si>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</si>
  <si>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</si>
  <si>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</si>
  <si>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</si>
  <si>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</si>
  <si>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</si>
  <si>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</si>
  <si>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</si>
  <si>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</si>
  <si>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</si>
  <si>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</si>
  <si>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</si>
  <si>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</si>
  <si>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</si>
  <si>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</si>
  <si>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</si>
  <si>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</si>
  <si>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</si>
  <si>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</si>
  <si>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</si>
  <si>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</si>
  <si>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</si>
  <si>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</si>
  <si>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</si>
  <si>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</si>
  <si>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</si>
  <si>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</si>
  <si>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</si>
  <si>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</si>
  <si>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</si>
  <si>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</si>
  <si>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</si>
  <si>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</si>
  <si>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</si>
  <si>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</si>
  <si>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</si>
  <si>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</si>
  <si>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</si>
  <si>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</si>
  <si>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</si>
  <si>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</si>
  <si>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</si>
  <si>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</si>
  <si>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</si>
  <si>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</si>
  <si>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</si>
  <si>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</si>
  <si>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</si>
  <si>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</si>
  <si>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</si>
  <si>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</si>
  <si>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</si>
  <si>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</si>
  <si>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</si>
  <si>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</si>
  <si>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</si>
  <si>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</si>
  <si>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</si>
  <si>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</si>
  <si>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</si>
  <si>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</si>
  <si>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</si>
  <si>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</si>
  <si>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</si>
  <si>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</si>
  <si>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</si>
  <si>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</si>
  <si>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</si>
  <si>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</si>
  <si>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</si>
  <si>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</si>
  <si>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</si>
  <si>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</si>
  <si>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</si>
  <si>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</si>
  <si>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</si>
  <si>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</si>
  <si>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</si>
  <si>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</si>
  <si>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</si>
  <si>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</si>
  <si>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</si>
  <si>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</si>
  <si>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</si>
  <si>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</si>
  <si>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</si>
  <si>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</si>
  <si>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</si>
  <si>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</si>
  <si>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</si>
  <si>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</si>
  <si>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</si>
  <si>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</si>
  <si>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</si>
  <si>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</si>
  <si>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</si>
  <si>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</si>
  <si>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</si>
  <si>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</si>
  <si>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</si>
  <si>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</si>
  <si>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</si>
  <si>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</si>
  <si>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</si>
  <si>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</si>
  <si>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</si>
  <si>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</si>
  <si>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</si>
  <si>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</si>
  <si>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</si>
  <si>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</si>
  <si>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</si>
  <si>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</si>
  <si>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</si>
  <si>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</si>
  <si>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</si>
  <si>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</si>
  <si>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</si>
  <si>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</si>
  <si>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</si>
  <si>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</si>
  <si>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</si>
  <si>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</si>
  <si>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</si>
  <si>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</si>
  <si>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</si>
  <si>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</si>
  <si>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</si>
  <si>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</si>
  <si>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</si>
  <si>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</si>
  <si>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</si>
  <si>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</si>
  <si>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</si>
  <si>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</si>
  <si>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</si>
  <si>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</si>
  <si>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</si>
  <si>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</si>
  <si>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</si>
  <si>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</si>
  <si>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</si>
  <si>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</si>
  <si>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</si>
  <si>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</si>
  <si>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</si>
  <si>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</si>
  <si>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</si>
  <si>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</si>
  <si>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</si>
  <si>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</si>
  <si>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</si>
  <si>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</si>
  <si>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</si>
  <si>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</si>
  <si>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</si>
  <si>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</si>
  <si>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</si>
  <si>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</si>
  <si>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</si>
  <si>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</si>
  <si>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</si>
  <si>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</si>
  <si>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</si>
  <si>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</si>
  <si>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</si>
  <si>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</si>
  <si>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</si>
  <si>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</si>
  <si>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</si>
  <si>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</si>
  <si>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</si>
  <si>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</si>
  <si>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</si>
  <si>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</si>
  <si>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</si>
  <si>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</si>
  <si>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</si>
  <si>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</si>
  <si>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</si>
  <si>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</si>
  <si>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</si>
  <si>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</si>
  <si>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</si>
  <si>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</si>
  <si>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</si>
  <si>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</si>
  <si>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</si>
  <si>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</si>
  <si>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</si>
  <si>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</si>
  <si>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</si>
  <si>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</si>
  <si>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</si>
  <si>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</si>
  <si>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</si>
  <si>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</si>
  <si>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</si>
  <si>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</si>
  <si>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</si>
  <si>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</si>
  <si>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</si>
  <si>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</si>
  <si>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</si>
  <si>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</si>
  <si>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</si>
  <si>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</si>
  <si>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</si>
  <si>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</si>
  <si>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</si>
  <si>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</si>
  <si>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</si>
  <si>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</si>
  <si>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</si>
  <si>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</si>
  <si>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</si>
  <si>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</si>
  <si>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</si>
  <si>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</si>
  <si>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</si>
  <si>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</si>
  <si>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</si>
  <si>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</si>
  <si>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</si>
  <si>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</si>
  <si>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</si>
  <si>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</si>
  <si>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</si>
  <si>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</si>
  <si>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</si>
  <si>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</si>
  <si>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</si>
  <si>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</si>
  <si>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</si>
  <si>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</si>
  <si>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</si>
  <si>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</si>
  <si>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</si>
  <si>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</si>
  <si>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</si>
  <si>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</si>
  <si>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</si>
  <si>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</si>
  <si>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</si>
  <si>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</si>
  <si>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</si>
  <si>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</si>
  <si>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</si>
  <si>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</si>
  <si>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</si>
  <si>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</si>
  <si>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</si>
  <si>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</si>
  <si>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</si>
  <si>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</si>
  <si>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</si>
  <si>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</si>
  <si>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</si>
  <si>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</si>
  <si>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</si>
  <si>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</si>
  <si>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</si>
  <si>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</si>
  <si>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</si>
  <si>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</si>
  <si>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</si>
  <si>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</si>
  <si>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</si>
  <si>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</si>
  <si>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</si>
  <si>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</si>
  <si>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</si>
  <si>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</si>
  <si>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</si>
  <si>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</si>
  <si>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</si>
  <si>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</si>
  <si>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</si>
  <si>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</si>
  <si>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</si>
  <si>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</si>
  <si>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</si>
  <si>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</si>
  <si>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</si>
  <si>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</si>
  <si>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</si>
  <si>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</si>
  <si>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</si>
  <si>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</si>
  <si>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</si>
  <si>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</si>
  <si>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</si>
  <si>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</si>
  <si>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</si>
  <si>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</si>
  <si>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</si>
  <si>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</si>
  <si>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</si>
  <si>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</si>
  <si>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</si>
  <si>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</si>
  <si>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</si>
  <si>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</si>
  <si>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</si>
  <si>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</si>
  <si>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</si>
  <si>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</si>
  <si>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</si>
  <si>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</si>
  <si>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</si>
  <si>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</si>
  <si>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</si>
  <si>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</si>
  <si>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</si>
  <si>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</si>
  <si>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</si>
  <si>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</si>
  <si>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</si>
  <si>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</si>
  <si>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</si>
  <si>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</si>
  <si>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</si>
  <si>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</si>
  <si>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</si>
  <si>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</si>
  <si>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</si>
  <si>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</si>
  <si>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</si>
  <si>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</si>
  <si>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</si>
  <si>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</si>
  <si>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</si>
  <si>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</si>
  <si>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</si>
  <si>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</si>
  <si>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</si>
  <si>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</si>
  <si>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</si>
  <si>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</si>
  <si>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</si>
  <si>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</si>
  <si>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</si>
  <si>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</si>
  <si>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</si>
  <si>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</si>
  <si>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</si>
  <si>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</si>
  <si>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</si>
  <si>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</si>
  <si>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</si>
  <si>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</si>
  <si>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</si>
  <si>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</si>
  <si>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</si>
  <si>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</si>
  <si>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</si>
  <si>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</si>
  <si>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</si>
  <si>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</si>
  <si>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</si>
  <si>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</si>
  <si>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</si>
  <si>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</si>
  <si>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</si>
  <si>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</si>
  <si>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</si>
  <si>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</si>
  <si>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</si>
  <si>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</si>
  <si>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</si>
  <si>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</si>
  <si>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</si>
  <si>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</si>
  <si>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</si>
  <si>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</si>
  <si>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</si>
  <si>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</si>
  <si>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</si>
  <si>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</si>
  <si>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</si>
  <si>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</si>
  <si>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</si>
  <si>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</si>
  <si>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</si>
  <si>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</si>
  <si>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</si>
  <si>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</si>
  <si>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</si>
  <si>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</si>
  <si>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</si>
  <si>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</si>
  <si>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</si>
  <si>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</si>
  <si>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</si>
  <si>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</si>
  <si>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</si>
  <si>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</si>
  <si>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</si>
  <si>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</si>
  <si>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</si>
  <si>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</si>
  <si>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</si>
  <si>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</si>
  <si>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</si>
  <si>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</si>
  <si>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</si>
  <si>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</si>
  <si>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</si>
  <si>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</si>
  <si>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</si>
  <si>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</si>
  <si>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</si>
  <si>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</si>
  <si>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</si>
  <si>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</si>
  <si>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</si>
  <si>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</si>
  <si>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</si>
  <si>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</si>
  <si>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</si>
  <si>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</si>
  <si>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</si>
  <si>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</si>
  <si>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</si>
  <si>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</si>
  <si>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</si>
  <si>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</si>
  <si>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</si>
  <si>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</si>
  <si>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</si>
  <si>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</si>
  <si>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</si>
  <si>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</si>
  <si>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</si>
  <si>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</si>
  <si>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</si>
  <si>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</si>
  <si>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</si>
  <si>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</si>
  <si>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</si>
  <si>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</si>
  <si>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</si>
  <si>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</si>
  <si>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</si>
  <si>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</si>
  <si>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</si>
  <si>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</si>
  <si>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</si>
  <si>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</si>
  <si>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</si>
  <si>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</si>
  <si>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</si>
  <si>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</si>
  <si>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</si>
  <si>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</si>
  <si>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</si>
  <si>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</si>
  <si>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</si>
  <si>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</si>
  <si>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</si>
  <si>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</si>
  <si>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</si>
  <si>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</si>
  <si>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</si>
  <si>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</si>
  <si>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</si>
  <si>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</si>
  <si>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</si>
  <si>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</si>
  <si>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</si>
  <si>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</si>
  <si>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</si>
  <si>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</si>
  <si>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</si>
  <si>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</si>
  <si>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</si>
  <si>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</si>
  <si>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</si>
  <si>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</si>
  <si>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</si>
  <si>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</si>
  <si>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</si>
  <si>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</si>
  <si>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</si>
  <si>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</si>
  <si>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</si>
  <si>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</si>
  <si>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</si>
  <si>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</si>
  <si>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</si>
  <si>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</si>
  <si>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</si>
  <si>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</si>
  <si>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</si>
  <si>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</si>
  <si>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</si>
  <si>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</si>
  <si>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</si>
  <si>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</si>
  <si>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</si>
  <si>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</si>
  <si>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</si>
  <si>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</si>
  <si>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</si>
  <si>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</si>
  <si>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</si>
  <si>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</si>
  <si>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</si>
  <si>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</si>
  <si>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</si>
  <si>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</si>
  <si>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</si>
  <si>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</si>
  <si>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</si>
  <si>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</si>
  <si>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</si>
  <si>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</si>
  <si>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</si>
  <si>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</si>
  <si>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</si>
  <si>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</si>
  <si>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</si>
  <si>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</si>
  <si>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</si>
  <si>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</si>
  <si>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</si>
  <si>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</si>
  <si>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</si>
  <si>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</si>
  <si>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</si>
  <si>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</si>
  <si>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</si>
  <si>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</si>
  <si>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</si>
  <si>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</si>
  <si>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</si>
  <si>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</si>
  <si>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</si>
  <si>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</si>
  <si>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</si>
  <si>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</si>
  <si>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</si>
  <si>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</si>
  <si>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</si>
  <si>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</si>
  <si>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</si>
  <si>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</si>
  <si>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</si>
  <si>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</si>
  <si>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</si>
  <si>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</si>
  <si>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</si>
  <si>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</si>
  <si>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</si>
  <si>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</si>
  <si>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</si>
  <si>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</si>
  <si>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</si>
  <si>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</si>
  <si>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</si>
  <si>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</si>
  <si>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</si>
  <si>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</si>
  <si>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</si>
  <si>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</si>
  <si>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</si>
  <si>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</si>
  <si>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</si>
  <si>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</si>
  <si>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</si>
  <si>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</si>
  <si>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</si>
  <si>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</si>
  <si>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</si>
  <si>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</si>
  <si>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</si>
  <si>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</si>
  <si>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</si>
  <si>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</si>
  <si>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</si>
  <si>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</si>
  <si>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</si>
  <si>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</si>
  <si>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</si>
  <si>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</si>
  <si>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</si>
  <si>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</si>
  <si>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</si>
  <si>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</si>
  <si>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</si>
  <si>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</si>
  <si>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</si>
  <si>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</si>
  <si>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</si>
  <si>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</si>
  <si>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</si>
  <si>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</si>
  <si>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</si>
  <si>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</si>
  <si>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</si>
  <si>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</si>
  <si>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</si>
  <si>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</si>
  <si>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</si>
  <si>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</si>
  <si>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</si>
  <si>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</si>
  <si>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</si>
  <si>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</si>
  <si>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</si>
  <si>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</si>
  <si>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</si>
  <si>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</si>
  <si>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</si>
  <si>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</si>
  <si>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</si>
  <si>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</si>
  <si>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</si>
  <si>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</si>
  <si>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</si>
  <si>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</si>
  <si>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</si>
  <si>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</si>
  <si>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</si>
  <si>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</si>
  <si>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</si>
  <si>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</si>
  <si>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</si>
  <si>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</si>
  <si>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</si>
  <si>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</si>
  <si>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</si>
  <si>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</si>
  <si>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</si>
  <si>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</si>
  <si>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</si>
  <si>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</si>
  <si>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</si>
  <si>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</si>
  <si>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</si>
  <si>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</si>
  <si>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</si>
  <si>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</si>
  <si>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</si>
  <si>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</si>
  <si>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</si>
  <si>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</si>
  <si>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</si>
  <si>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</si>
  <si>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</si>
  <si>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</si>
  <si>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</si>
  <si>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</si>
  <si>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</si>
  <si>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</si>
  <si>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</si>
  <si>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</si>
  <si>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</si>
  <si>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</si>
  <si>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</si>
  <si>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</si>
  <si>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</si>
  <si>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</si>
  <si>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</si>
  <si>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</si>
  <si>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</si>
  <si>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</si>
  <si>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</si>
  <si>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</si>
  <si>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</si>
  <si>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</si>
  <si>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</si>
  <si>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</si>
  <si>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</si>
  <si>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</si>
  <si>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</si>
  <si>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</si>
  <si>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</si>
  <si>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</si>
  <si>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</si>
  <si>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</si>
  <si>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</si>
  <si>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</si>
  <si>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</si>
  <si>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</si>
  <si>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</si>
  <si>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</si>
  <si>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</si>
  <si>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</si>
  <si>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</si>
  <si>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</si>
  <si>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</si>
  <si>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</si>
  <si>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</si>
  <si>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</si>
  <si>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</si>
  <si>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</si>
  <si>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</si>
  <si>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</si>
  <si>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</si>
  <si>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</si>
  <si>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</si>
  <si>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</si>
  <si>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</si>
  <si>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</si>
  <si>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</si>
  <si>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</si>
  <si>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</si>
  <si>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</si>
  <si>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</si>
  <si>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</si>
  <si>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</si>
  <si>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</si>
  <si>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</si>
  <si>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</si>
  <si>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</si>
  <si>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</si>
  <si>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</si>
  <si>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</si>
  <si>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</si>
  <si>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</si>
  <si>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</si>
  <si>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</si>
  <si>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</si>
  <si>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</si>
  <si>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</si>
  <si>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</si>
  <si>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</si>
  <si>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</si>
  <si>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</si>
  <si>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</si>
  <si>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</si>
  <si>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</si>
  <si>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</si>
  <si>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</si>
  <si>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</si>
  <si>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</si>
  <si>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</si>
  <si>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</si>
  <si>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</si>
  <si>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</si>
  <si>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</si>
  <si>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</si>
  <si>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</si>
  <si>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</si>
  <si>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</si>
  <si>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</si>
  <si>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</si>
  <si>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</si>
  <si>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</si>
  <si>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</si>
  <si>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</si>
  <si>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</si>
  <si>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</si>
  <si>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</si>
  <si>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</si>
  <si>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</si>
  <si>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</si>
  <si>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</si>
  <si>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</si>
  <si>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</si>
  <si>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</si>
  <si>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</si>
  <si>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</si>
  <si>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</si>
  <si>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</si>
  <si>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</si>
  <si>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</si>
  <si>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</si>
  <si>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</si>
  <si>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</si>
  <si>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</si>
  <si>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</si>
  <si>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</si>
  <si>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</si>
  <si>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</si>
  <si>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</si>
  <si>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</si>
  <si>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</si>
  <si>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</si>
  <si>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</si>
  <si>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</si>
  <si>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</si>
  <si>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</si>
  <si>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</si>
  <si>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</si>
  <si>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</si>
  <si>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</si>
  <si>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</si>
  <si>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</si>
  <si>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</si>
  <si>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</si>
  <si>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</si>
  <si>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</si>
  <si>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</si>
  <si>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</si>
  <si>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</si>
  <si>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</si>
  <si>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</si>
  <si>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</si>
  <si>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</si>
  <si>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</si>
  <si>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</si>
  <si>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</si>
  <si>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</si>
  <si>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</si>
  <si>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</si>
  <si>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</si>
  <si>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</si>
  <si>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</si>
  <si>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</si>
  <si>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</si>
  <si>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</si>
  <si>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</si>
  <si>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</si>
  <si>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</si>
  <si>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</si>
  <si>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</si>
  <si>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</si>
  <si>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</si>
  <si>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</si>
  <si>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</si>
  <si>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</si>
  <si>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</si>
  <si>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</si>
  <si>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</si>
  <si>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</si>
  <si>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</si>
  <si>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</si>
  <si>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</si>
  <si>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</si>
  <si>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</si>
  <si>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</si>
  <si>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</si>
  <si>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</si>
  <si>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</si>
  <si>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</si>
  <si>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</si>
  <si>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</si>
  <si>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</si>
  <si>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</si>
  <si>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</si>
  <si>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</si>
  <si>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</si>
  <si>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</si>
  <si>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</si>
  <si>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</si>
  <si>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</si>
  <si>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</si>
  <si>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</si>
  <si>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</si>
  <si>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</si>
  <si>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</si>
  <si>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</si>
  <si>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</si>
  <si>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</si>
  <si>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</si>
  <si>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</si>
  <si>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</si>
  <si>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</si>
  <si>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</si>
  <si>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</si>
  <si>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</si>
  <si>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</si>
  <si>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</si>
  <si>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</si>
  <si>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</si>
  <si>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</si>
  <si>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</si>
  <si>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</si>
  <si>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</si>
  <si>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</si>
  <si>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</si>
  <si>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</si>
  <si>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</si>
  <si>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</si>
  <si>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</si>
  <si>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</si>
  <si>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</si>
  <si>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</si>
  <si>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</si>
  <si>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</si>
  <si>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</si>
  <si>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</si>
  <si>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</si>
  <si>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</si>
  <si>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</si>
  <si>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</si>
  <si>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</si>
  <si>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</si>
  <si>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</si>
  <si>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</si>
  <si>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</si>
  <si>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</si>
  <si>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</si>
  <si>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</si>
  <si>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</si>
  <si>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</si>
  <si>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</si>
  <si>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</si>
  <si>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</si>
  <si>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</si>
  <si>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</si>
  <si>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</si>
  <si>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</si>
  <si>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</si>
  <si>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</si>
  <si>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</si>
  <si>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</si>
  <si>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</si>
  <si>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</si>
  <si>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</si>
  <si>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</si>
  <si>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</si>
  <si>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</si>
  <si>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</si>
  <si>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</si>
  <si>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</si>
  <si>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</si>
  <si>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</si>
  <si>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</si>
  <si>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</si>
  <si>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</si>
  <si>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</si>
  <si>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</si>
  <si>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</si>
  <si>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</si>
  <si>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</si>
  <si>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</si>
  <si>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</si>
  <si>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</si>
  <si>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</si>
  <si>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</si>
  <si>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</si>
  <si>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</si>
  <si>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</si>
  <si>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</si>
  <si>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</si>
  <si>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</si>
  <si>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</si>
  <si>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</si>
  <si>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</si>
  <si>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</si>
  <si>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</si>
  <si>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</si>
  <si>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</si>
  <si>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</si>
  <si>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</si>
  <si>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</si>
  <si>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</si>
  <si>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</si>
  <si>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</si>
  <si>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</si>
  <si>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</si>
  <si>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</si>
  <si>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</si>
  <si>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</si>
  <si>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</si>
  <si>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</si>
  <si>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</si>
  <si>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</si>
  <si>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</si>
  <si>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</si>
  <si>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</si>
  <si>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</si>
  <si>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</si>
  <si>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</si>
  <si>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</si>
  <si>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</si>
  <si>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</si>
  <si>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</si>
  <si>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</si>
  <si>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</si>
  <si>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</si>
  <si>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</si>
  <si>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</si>
  <si>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</si>
  <si>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</si>
  <si>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</si>
  <si>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</si>
  <si>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</si>
  <si>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</si>
  <si>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</si>
  <si>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</si>
  <si>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</si>
  <si>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</si>
  <si>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</si>
  <si>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</si>
  <si>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</si>
  <si>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</si>
  <si>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</si>
  <si>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</si>
  <si>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</si>
  <si>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</si>
  <si>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</si>
  <si>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</si>
  <si>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</si>
  <si>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</si>
  <si>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</si>
  <si>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</si>
  <si>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</si>
  <si>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</si>
  <si>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</si>
  <si>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</si>
  <si>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</si>
  <si>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</si>
  <si>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</si>
  <si>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</si>
  <si>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</si>
  <si>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</si>
  <si>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</si>
  <si>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</si>
  <si>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</si>
  <si>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</si>
  <si>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</si>
  <si>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</si>
  <si>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</si>
  <si>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</si>
  <si>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</si>
  <si>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</si>
  <si>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</si>
  <si>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</si>
  <si>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</si>
  <si>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</si>
  <si>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</si>
  <si>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</si>
  <si>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</si>
  <si>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</si>
  <si>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</si>
  <si>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</si>
  <si>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</si>
  <si>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</si>
  <si>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</si>
  <si>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</si>
  <si>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</si>
  <si>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</si>
  <si>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</si>
  <si>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</si>
  <si>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</si>
  <si>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</si>
  <si>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</si>
  <si>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</si>
  <si>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</si>
  <si>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</si>
  <si>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</si>
  <si>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</si>
  <si>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</si>
  <si>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</si>
  <si>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</si>
  <si>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</si>
  <si>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</si>
  <si>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</si>
  <si>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</si>
  <si>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</si>
  <si>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</si>
  <si>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</si>
  <si>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</si>
  <si>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</si>
  <si>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</si>
  <si>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</si>
  <si>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</si>
  <si>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</si>
  <si>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</si>
  <si>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</si>
  <si>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</si>
  <si>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</si>
  <si>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</si>
  <si>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</si>
  <si>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</si>
  <si>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</si>
  <si>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</si>
  <si>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</si>
  <si>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</si>
  <si>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</si>
  <si>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</si>
  <si>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</si>
  <si>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</si>
  <si>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</si>
  <si>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</si>
  <si>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</si>
  <si>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</si>
  <si>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</si>
  <si>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</si>
  <si>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</si>
  <si>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</si>
  <si>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</si>
  <si>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</si>
  <si>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</si>
  <si>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</si>
  <si>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</si>
  <si>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</si>
  <si>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</si>
  <si>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</si>
  <si>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</si>
  <si>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</si>
  <si>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</si>
  <si>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</si>
  <si>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</si>
  <si>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</si>
  <si>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</si>
  <si>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</si>
  <si>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</si>
  <si>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</si>
  <si>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</si>
  <si>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</si>
  <si>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</si>
  <si>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</si>
  <si>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</si>
  <si>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</si>
  <si>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</si>
  <si>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</si>
  <si>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</si>
  <si>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</si>
  <si>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</si>
  <si>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</si>
  <si>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</si>
  <si>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</si>
  <si>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</si>
  <si>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</si>
  <si>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</si>
  <si>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</si>
  <si>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</si>
  <si>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</si>
  <si>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</si>
  <si>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</si>
  <si>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</si>
  <si>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</si>
  <si>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</si>
  <si>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</si>
  <si>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</si>
  <si>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</si>
  <si>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</si>
  <si>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</si>
  <si>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</si>
  <si>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</si>
  <si>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</si>
  <si>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</si>
  <si>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</si>
  <si>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</si>
  <si>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</si>
  <si>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</si>
  <si>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</si>
  <si>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</si>
  <si>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</si>
  <si>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</si>
  <si>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</si>
  <si>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</si>
  <si>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</si>
  <si>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</si>
  <si>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</si>
  <si>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</si>
  <si>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</si>
  <si>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</si>
  <si>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</si>
  <si>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</si>
  <si>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</si>
  <si>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</si>
  <si>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</si>
  <si>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</si>
  <si>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</si>
  <si>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</si>
  <si>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</si>
  <si>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</si>
  <si>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</si>
  <si>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</si>
  <si>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</si>
  <si>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</si>
  <si>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</si>
  <si>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</si>
  <si>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</si>
  <si>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</si>
  <si>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</si>
  <si>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</si>
  <si>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</si>
  <si>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</si>
  <si>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</si>
  <si>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</si>
  <si>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</si>
  <si>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</si>
  <si>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</si>
  <si>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</si>
  <si>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</si>
  <si>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</si>
  <si>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</si>
  <si>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</si>
  <si>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</si>
  <si>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</si>
  <si>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</si>
  <si>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</si>
  <si>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</si>
  <si>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</si>
  <si>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</si>
  <si>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</si>
  <si>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</si>
  <si>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</si>
  <si>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</si>
  <si>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</si>
  <si>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</si>
  <si>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</si>
  <si>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</si>
  <si>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</si>
  <si>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</si>
  <si>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</si>
  <si>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</si>
  <si>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</si>
  <si>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</si>
  <si>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</si>
  <si>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</si>
  <si>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</si>
  <si>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</si>
  <si>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</si>
  <si>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</si>
  <si>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</si>
  <si>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</si>
  <si>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</si>
  <si>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</si>
  <si>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</si>
  <si>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</si>
  <si>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</si>
  <si>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</si>
  <si>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</si>
  <si>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</si>
  <si>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</si>
  <si>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</si>
  <si>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</si>
  <si>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</si>
  <si>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</si>
  <si>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</si>
  <si>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</si>
  <si>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</si>
  <si>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</si>
  <si>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</si>
  <si>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</si>
  <si>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</si>
  <si>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</si>
  <si>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</si>
  <si>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</si>
  <si>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</si>
  <si>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</si>
  <si>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</si>
  <si>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</si>
  <si>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</si>
  <si>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</si>
  <si>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</si>
  <si>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</si>
  <si>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</si>
  <si>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</si>
  <si>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</si>
  <si>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</si>
  <si>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</si>
  <si>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</si>
  <si>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</si>
  <si>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</si>
  <si>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</si>
  <si>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</si>
  <si>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</si>
  <si>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</si>
  <si>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</si>
  <si>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</si>
  <si>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</si>
  <si>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</si>
  <si>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</si>
  <si>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</si>
  <si>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</si>
  <si>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</si>
  <si>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</si>
  <si>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</si>
  <si>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</si>
  <si>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</si>
  <si>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</si>
  <si>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</si>
  <si>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</si>
  <si>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</si>
  <si>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</si>
  <si>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</si>
  <si>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</si>
  <si>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</si>
  <si>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</si>
  <si>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</si>
  <si>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</si>
  <si>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</si>
  <si>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</si>
  <si>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</si>
  <si>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</si>
  <si>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</si>
  <si>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</si>
  <si>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</si>
  <si>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</si>
  <si>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</si>
  <si>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</si>
  <si>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</si>
  <si>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</si>
  <si>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</si>
  <si>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</si>
  <si>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</si>
  <si>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</si>
  <si>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</si>
  <si>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</si>
  <si>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</si>
  <si>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</si>
  <si>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</si>
  <si>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</si>
  <si>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</si>
  <si>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</si>
  <si>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</si>
  <si>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</si>
  <si>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</si>
  <si>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</si>
  <si>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</si>
  <si>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</si>
  <si>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</si>
  <si>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</si>
  <si>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</si>
  <si>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</si>
  <si>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</si>
  <si>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</si>
  <si>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</si>
  <si>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</si>
  <si>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</si>
  <si>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</si>
  <si>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</si>
  <si>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</si>
  <si>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</si>
  <si>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</si>
  <si>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</si>
  <si>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</si>
  <si>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</si>
  <si>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</si>
  <si>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</si>
  <si>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</si>
  <si>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</si>
  <si>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</si>
  <si>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</si>
  <si>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</si>
  <si>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</si>
  <si>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</si>
  <si>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</si>
  <si>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</si>
  <si>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</si>
  <si>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</si>
  <si>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</si>
  <si>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</si>
  <si>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</si>
  <si>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</si>
  <si>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</si>
  <si>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</si>
  <si>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</si>
  <si>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</si>
  <si>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</si>
  <si>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</si>
  <si>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</si>
  <si>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</si>
  <si>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</si>
  <si>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</si>
  <si>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</si>
  <si>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</si>
  <si>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</si>
  <si>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</si>
  <si>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</si>
  <si>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</si>
  <si>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</si>
  <si>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</si>
  <si>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</si>
  <si>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</si>
  <si>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</si>
  <si>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</si>
  <si>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</si>
  <si>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</si>
  <si>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</si>
  <si>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</si>
  <si>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</si>
  <si>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</si>
  <si>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</si>
  <si>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</si>
  <si>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</si>
  <si>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</si>
  <si>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</si>
  <si>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</si>
  <si>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</si>
  <si>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</si>
  <si>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</si>
  <si>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</si>
  <si>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</si>
  <si>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</si>
  <si>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</si>
  <si>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</si>
  <si>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</si>
  <si>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</si>
  <si>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</si>
  <si>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</si>
  <si>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</si>
  <si>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</si>
  <si>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</si>
  <si>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</si>
  <si>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</si>
  <si>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</si>
  <si>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</si>
  <si>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</si>
  <si>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</si>
  <si>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</si>
  <si>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</si>
  <si>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</si>
  <si>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</si>
  <si>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</si>
  <si>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</si>
  <si>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</si>
  <si>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</si>
  <si>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</si>
  <si>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</si>
  <si>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</si>
  <si>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</si>
  <si>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</si>
  <si>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</si>
  <si>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</si>
  <si>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</si>
  <si>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</si>
  <si>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</si>
  <si>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</si>
  <si>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</si>
  <si>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</si>
  <si>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</si>
  <si>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</si>
  <si>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</si>
  <si>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</si>
  <si>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</si>
  <si>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</si>
  <si>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</si>
  <si>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</si>
  <si>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</si>
  <si>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</si>
  <si>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</si>
  <si>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</si>
  <si>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</si>
  <si>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</si>
  <si>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</si>
  <si>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</si>
  <si>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</si>
  <si>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</si>
  <si>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</si>
  <si>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</si>
  <si>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</si>
  <si>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</si>
  <si>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</si>
  <si>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</si>
  <si>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</si>
  <si>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</si>
  <si>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</si>
  <si>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</si>
  <si>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</si>
  <si>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</si>
  <si>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</si>
  <si>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</si>
  <si>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</si>
  <si>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</si>
  <si>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</si>
  <si>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</si>
  <si>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</si>
  <si>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</si>
  <si>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</si>
  <si>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</si>
  <si>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</si>
  <si>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</si>
  <si>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</si>
  <si>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</si>
  <si>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</si>
  <si>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</si>
  <si>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</si>
  <si>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</si>
  <si>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</si>
  <si>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</si>
  <si>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</si>
  <si>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</si>
  <si>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</si>
  <si>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</si>
  <si>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</si>
  <si>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</si>
  <si>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</si>
  <si>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</si>
  <si>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</si>
  <si>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</si>
  <si>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</si>
  <si>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</si>
  <si>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</si>
  <si>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</si>
  <si>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</si>
  <si>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</si>
  <si>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</si>
  <si>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</si>
  <si>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</si>
  <si>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</si>
  <si>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</si>
  <si>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</si>
  <si>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</si>
  <si>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</si>
  <si>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</si>
  <si>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</si>
  <si>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</si>
  <si>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</si>
  <si>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</si>
  <si>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</si>
  <si>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</si>
  <si>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</si>
  <si>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</si>
  <si>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</si>
  <si>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</si>
  <si>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</si>
  <si>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</si>
  <si>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</si>
  <si>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</si>
  <si>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</si>
  <si>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</si>
  <si>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</si>
  <si>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</si>
  <si>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</si>
  <si>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</si>
  <si>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</si>
  <si>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</si>
  <si>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</si>
  <si>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</si>
  <si>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</si>
  <si>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</si>
  <si>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</si>
  <si>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</si>
  <si>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</si>
  <si>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</si>
  <si>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</si>
  <si>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</si>
  <si>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</si>
  <si>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</si>
  <si>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</si>
  <si>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</si>
  <si>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</si>
  <si>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</si>
  <si>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</si>
  <si>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</si>
  <si>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</si>
  <si>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</si>
  <si>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</si>
  <si>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</si>
  <si>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</si>
  <si>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</si>
  <si>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</si>
  <si>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</si>
  <si>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</si>
  <si>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</si>
  <si>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</si>
  <si>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</si>
  <si>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</si>
  <si>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</si>
  <si>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</si>
  <si>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</si>
  <si>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</si>
  <si>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</si>
  <si>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</si>
  <si>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</si>
  <si>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</si>
  <si>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</si>
  <si>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</si>
  <si>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</si>
  <si>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</si>
  <si>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</si>
  <si>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</si>
  <si>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</si>
  <si>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</si>
  <si>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</si>
  <si>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</si>
  <si>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</si>
  <si>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</si>
  <si>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</si>
  <si>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</si>
  <si>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</si>
  <si>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</si>
  <si>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</si>
  <si>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</si>
  <si>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</si>
  <si>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</si>
  <si>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</si>
  <si>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</si>
  <si>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</si>
  <si>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</si>
  <si>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</si>
  <si>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</si>
  <si>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</si>
  <si>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</si>
  <si>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</si>
  <si>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</si>
  <si>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</si>
  <si>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</si>
  <si>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</si>
  <si>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</si>
  <si>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</si>
  <si>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</si>
  <si>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</si>
  <si>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</si>
  <si>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</si>
  <si>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</si>
  <si>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</si>
  <si>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</si>
  <si>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</si>
  <si>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</si>
  <si>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</si>
  <si>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</si>
  <si>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</si>
  <si>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</si>
  <si>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</si>
  <si>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</si>
  <si>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</si>
  <si>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</si>
  <si>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</si>
  <si>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</si>
  <si>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</si>
  <si>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</si>
  <si>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</si>
  <si>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</si>
  <si>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</si>
  <si>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</si>
  <si>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</si>
  <si>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</si>
  <si>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</si>
  <si>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</si>
  <si>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</si>
  <si>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</si>
  <si>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</si>
  <si>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</si>
  <si>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</si>
  <si>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</si>
  <si>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</si>
  <si>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</si>
  <si>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</si>
  <si>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</si>
  <si>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</si>
  <si>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</si>
  <si>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</si>
  <si>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</si>
  <si>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</si>
  <si>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</si>
  <si>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</si>
  <si>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</si>
  <si>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</si>
  <si>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</si>
  <si>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</si>
  <si>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</si>
  <si>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</si>
  <si>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</si>
  <si>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</si>
  <si>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</si>
  <si>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</si>
  <si>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</si>
  <si>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</si>
  <si>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</si>
  <si>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</si>
  <si>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</si>
  <si>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</si>
  <si>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</si>
  <si>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</si>
  <si>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</si>
  <si>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</si>
  <si>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</si>
  <si>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</si>
  <si>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</si>
  <si>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</si>
  <si>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</si>
  <si>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</si>
  <si>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</si>
  <si>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</si>
  <si>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</si>
  <si>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</si>
  <si>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</si>
  <si>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</si>
  <si>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</si>
  <si>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</si>
  <si>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</si>
  <si>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</si>
  <si>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</si>
  <si>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</si>
  <si>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</si>
  <si>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</si>
  <si>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</si>
  <si>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</si>
  <si>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</si>
  <si>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</si>
  <si>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</si>
  <si>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</si>
  <si>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</si>
  <si>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</si>
  <si>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</si>
  <si>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</si>
  <si>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</si>
  <si>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</si>
  <si>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</si>
  <si>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</si>
  <si>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</si>
  <si>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</si>
  <si>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</si>
  <si>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</si>
  <si>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</si>
  <si>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</si>
  <si>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</si>
  <si>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</si>
  <si>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</si>
  <si>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</si>
  <si>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</si>
  <si>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</si>
  <si>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</si>
  <si>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</si>
  <si>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</si>
  <si>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</si>
  <si>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</si>
  <si>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</si>
  <si>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</si>
  <si>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</si>
  <si>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</si>
  <si>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</si>
  <si>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</si>
  <si>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</si>
  <si>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</si>
  <si>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</si>
  <si>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</si>
  <si>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</si>
  <si>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</si>
  <si>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</si>
  <si>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</si>
  <si>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</si>
  <si>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</si>
  <si>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</si>
  <si>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</si>
  <si>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</si>
  <si>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</si>
  <si>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</si>
  <si>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</si>
  <si>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</si>
  <si>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</si>
  <si>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</si>
  <si>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</si>
  <si>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</si>
  <si>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</si>
  <si>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</si>
  <si>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</si>
  <si>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</si>
  <si>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</si>
  <si>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</si>
  <si>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</si>
  <si>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</si>
  <si>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</si>
  <si>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</si>
  <si>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</si>
  <si>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</si>
  <si>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</si>
  <si>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</si>
  <si>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</si>
  <si>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</si>
  <si>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</si>
  <si>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</si>
  <si>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</si>
  <si>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</si>
  <si>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</si>
  <si>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</si>
  <si>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</si>
  <si>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</si>
  <si>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</si>
  <si>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</si>
  <si>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</si>
  <si>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</si>
  <si>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</si>
  <si>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</si>
  <si>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</si>
  <si>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</si>
  <si>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</si>
  <si>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</si>
  <si>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</si>
  <si>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</si>
  <si>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</si>
  <si>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</si>
  <si>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</si>
  <si>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</si>
  <si>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</si>
  <si>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</si>
  <si>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</si>
  <si>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</si>
  <si>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</si>
  <si>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</si>
  <si>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</si>
  <si>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</si>
  <si>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</si>
  <si>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</si>
  <si>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</si>
  <si>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</si>
  <si>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</si>
  <si>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</si>
  <si>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</si>
  <si>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</si>
  <si>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</si>
  <si>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</si>
  <si>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</si>
  <si>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</si>
  <si>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</si>
  <si>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</si>
  <si>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</si>
  <si>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</si>
  <si>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</si>
  <si>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</si>
  <si>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</si>
  <si>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</si>
  <si>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</si>
  <si>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</si>
  <si>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</si>
  <si>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</si>
  <si>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</si>
  <si>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</si>
  <si>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</si>
  <si>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</si>
  <si>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</si>
  <si>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</si>
  <si>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</si>
  <si>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</si>
  <si>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</si>
  <si>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</si>
  <si>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</si>
  <si>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</si>
  <si>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</si>
  <si>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</si>
  <si>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</si>
  <si>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</si>
  <si>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</si>
  <si>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</si>
  <si>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</si>
  <si>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</si>
  <si>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</si>
  <si>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</si>
  <si>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</si>
  <si>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</si>
  <si>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</si>
  <si>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</si>
  <si>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</si>
  <si>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</si>
  <si>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</si>
  <si>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</si>
  <si>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</si>
  <si>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</si>
  <si>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</si>
  <si>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</si>
  <si>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</si>
  <si>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</si>
  <si>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</si>
  <si>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</si>
  <si>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</si>
  <si>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</si>
  <si>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</si>
  <si>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</si>
  <si>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</si>
  <si>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</si>
  <si>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</si>
  <si>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</si>
  <si>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</si>
  <si>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</si>
  <si>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</si>
  <si>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</si>
  <si>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</si>
  <si>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</si>
  <si>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</si>
  <si>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</si>
  <si>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</si>
  <si>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</si>
  <si>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</si>
  <si>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</si>
  <si>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</si>
  <si>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</si>
  <si>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</si>
  <si>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</si>
  <si>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</si>
  <si>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</si>
  <si>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</si>
  <si>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</si>
  <si>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</si>
  <si>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</si>
  <si>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</si>
  <si>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</si>
  <si>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</si>
  <si>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</si>
  <si>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</si>
  <si>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</si>
  <si>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</si>
  <si>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</si>
  <si>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</si>
  <si>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</si>
  <si>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</si>
  <si>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</si>
  <si>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</si>
  <si>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</si>
  <si>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</si>
  <si>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</si>
  <si>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</si>
  <si>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</si>
  <si>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</si>
  <si>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</si>
  <si>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</si>
  <si>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</si>
  <si>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</si>
  <si>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</si>
  <si>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</si>
  <si>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</si>
  <si>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</si>
  <si>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</si>
  <si>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</si>
  <si>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</si>
  <si>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</si>
  <si>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</si>
  <si>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</si>
  <si>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</si>
  <si>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</si>
  <si>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</si>
  <si>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</si>
  <si>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</si>
  <si>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</si>
  <si>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</si>
  <si>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</si>
  <si>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</si>
  <si>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</si>
  <si>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</si>
  <si>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</si>
  <si>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</si>
  <si>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</si>
  <si>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</si>
  <si>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</si>
  <si>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</si>
  <si>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</si>
  <si>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</si>
  <si>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</si>
  <si>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</si>
  <si>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</si>
  <si>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</si>
  <si>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</si>
  <si>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</si>
  <si>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</si>
  <si>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</si>
  <si>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</si>
  <si>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</si>
  <si>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</si>
  <si>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</si>
  <si>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</si>
  <si>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</si>
  <si>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</si>
  <si>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</si>
  <si>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</si>
  <si>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</si>
  <si>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</si>
  <si>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</si>
  <si>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</si>
  <si>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</si>
  <si>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</si>
  <si>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</si>
  <si>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</si>
  <si>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</si>
  <si>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</si>
  <si>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</si>
  <si>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</si>
  <si>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</si>
  <si>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</si>
  <si>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</si>
  <si>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</si>
  <si>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</si>
  <si>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</si>
  <si>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</si>
  <si>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</si>
  <si>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</si>
  <si>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</si>
  <si>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</si>
  <si>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</si>
  <si>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</si>
  <si>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</si>
  <si>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</si>
  <si>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</si>
  <si>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</si>
  <si>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</si>
  <si>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</si>
  <si>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</si>
  <si>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</si>
  <si>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</si>
  <si>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</si>
  <si>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</si>
  <si>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</si>
  <si>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</si>
  <si>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</si>
  <si>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</si>
  <si>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</si>
  <si>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</si>
  <si>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</si>
  <si>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</si>
  <si>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</si>
  <si>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</si>
  <si>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</si>
  <si>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</si>
  <si>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</si>
  <si>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</si>
  <si>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</si>
  <si>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</si>
  <si>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</si>
  <si>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</si>
  <si>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</si>
  <si>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</si>
  <si>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</si>
  <si>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</si>
  <si>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</si>
  <si>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</si>
  <si>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</si>
  <si>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</si>
  <si>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</si>
  <si>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</si>
  <si>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</si>
  <si>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</si>
  <si>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</si>
  <si>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</si>
  <si>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</si>
  <si>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</si>
  <si>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</si>
  <si>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</si>
  <si>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</si>
  <si>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</si>
  <si>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</si>
  <si>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</si>
  <si>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</si>
  <si>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</si>
  <si>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</si>
  <si>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</si>
  <si>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</si>
  <si>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</si>
  <si>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</si>
  <si>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</si>
  <si>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</si>
  <si>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</si>
  <si>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</si>
  <si>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</si>
  <si>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</si>
  <si>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</si>
  <si>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</si>
  <si>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</si>
  <si>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</si>
  <si>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</si>
  <si>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</si>
  <si>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</si>
  <si>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</si>
  <si>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</si>
  <si>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</si>
  <si>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</si>
  <si>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</si>
  <si>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</si>
  <si>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</si>
  <si>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</si>
  <si>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</si>
  <si>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</si>
  <si>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</si>
  <si>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</si>
  <si>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</si>
  <si>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</si>
  <si>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</si>
  <si>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</si>
  <si>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</si>
  <si>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</si>
  <si>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</si>
  <si>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</si>
  <si>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</si>
  <si>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</si>
  <si>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</si>
  <si>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</si>
  <si>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</si>
  <si>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</si>
  <si>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</si>
  <si>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</si>
  <si>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</si>
  <si>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</si>
  <si>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</si>
  <si>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</si>
  <si>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</si>
  <si>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</si>
  <si>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</si>
  <si>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</si>
  <si>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</si>
  <si>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</si>
  <si>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</si>
  <si>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</si>
  <si>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</si>
  <si>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</si>
  <si>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</si>
  <si>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</si>
  <si>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</si>
  <si>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</si>
  <si>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</si>
  <si>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</si>
  <si>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</si>
  <si>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</si>
  <si>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</si>
  <si>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</si>
  <si>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</si>
  <si>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</si>
  <si>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</si>
  <si>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</si>
  <si>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</si>
  <si>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</si>
  <si>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</si>
  <si>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</si>
  <si>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</si>
  <si>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</si>
  <si>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</si>
  <si>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</si>
  <si>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</si>
  <si>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</si>
  <si>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</si>
  <si>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</si>
  <si>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</si>
  <si>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</si>
  <si>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</si>
  <si>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</si>
  <si>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</si>
  <si>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</si>
  <si>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</si>
  <si>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</si>
  <si>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</si>
  <si>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</si>
  <si>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</si>
  <si>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</si>
  <si>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</si>
  <si>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</si>
  <si>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</si>
  <si>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</si>
  <si>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</si>
  <si>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</si>
  <si>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</si>
  <si>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</si>
  <si>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</si>
  <si>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</si>
  <si>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</si>
  <si>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</si>
  <si>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</si>
  <si>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</si>
  <si>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</si>
  <si>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</si>
  <si>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</si>
  <si>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</si>
  <si>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</si>
  <si>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</si>
  <si>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</si>
  <si>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</si>
  <si>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</si>
  <si>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</si>
  <si>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</si>
  <si>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</si>
  <si>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</si>
  <si>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</si>
  <si>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</si>
  <si>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</si>
  <si>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</si>
  <si>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</si>
  <si>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</si>
  <si>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</si>
  <si>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</si>
  <si>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</si>
  <si>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</si>
  <si>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</si>
  <si>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</si>
  <si>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</si>
  <si>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</si>
  <si>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</si>
  <si>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</si>
  <si>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</si>
  <si>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</si>
  <si>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</si>
  <si>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</si>
  <si>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</si>
  <si>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</si>
  <si>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</si>
  <si>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</si>
  <si>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</si>
  <si>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</si>
  <si>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</si>
  <si>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</si>
  <si>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</si>
  <si>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</si>
  <si>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</si>
  <si>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</si>
  <si>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</si>
  <si>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</si>
  <si>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</si>
  <si>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</si>
  <si>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</si>
  <si>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</si>
  <si>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</si>
  <si>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</si>
  <si>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</si>
  <si>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</si>
  <si>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</si>
  <si>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</si>
  <si>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</si>
  <si>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</si>
  <si>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</si>
  <si>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</si>
  <si>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</si>
  <si>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</si>
  <si>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</si>
  <si>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</si>
  <si>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</si>
  <si>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</si>
  <si>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</si>
  <si>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</si>
  <si>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</si>
  <si>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</si>
  <si>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</si>
  <si>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</si>
  <si>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</si>
  <si>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</si>
  <si>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</si>
  <si>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</si>
  <si>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</si>
  <si>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</si>
  <si>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</si>
  <si>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</si>
  <si>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</si>
  <si>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</si>
  <si>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</si>
  <si>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</si>
  <si>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</si>
  <si>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</si>
  <si>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</si>
  <si>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</si>
  <si>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</si>
  <si>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</si>
  <si>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</si>
  <si>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</si>
  <si>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</si>
  <si>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</si>
  <si>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</si>
  <si>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</si>
  <si>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</si>
  <si>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</si>
  <si>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</si>
  <si>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</si>
  <si>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</si>
  <si>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</si>
  <si>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</si>
  <si>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</si>
  <si>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</si>
  <si>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</si>
  <si>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</si>
  <si>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</si>
  <si>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</si>
  <si>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</si>
  <si>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</si>
  <si>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</si>
  <si>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</si>
  <si>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</si>
  <si>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</si>
  <si>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</si>
  <si>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</si>
  <si>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</si>
  <si>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</si>
  <si>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</si>
  <si>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</si>
  <si>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</si>
  <si>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</si>
  <si>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</si>
  <si>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</si>
  <si>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</si>
  <si>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</si>
  <si>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</si>
  <si>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</si>
  <si>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</si>
  <si>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</si>
  <si>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</si>
  <si>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</si>
  <si>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</si>
  <si>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</si>
  <si>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</si>
  <si>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</si>
  <si>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</si>
  <si>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</si>
  <si>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</si>
  <si>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</si>
  <si>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</si>
  <si>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</si>
  <si>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</si>
  <si>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</si>
  <si>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</si>
  <si>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</si>
  <si>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</si>
  <si>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</si>
  <si>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</si>
  <si>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</si>
  <si>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</si>
  <si>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</si>
  <si>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</si>
  <si>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</si>
  <si>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</si>
  <si>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</si>
  <si>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</si>
  <si>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</si>
  <si>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</si>
  <si>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</si>
  <si>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</si>
  <si>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</si>
  <si>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</si>
  <si>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</si>
  <si>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</si>
  <si>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</si>
  <si>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</si>
  <si>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</si>
  <si>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</si>
  <si>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</si>
  <si>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</si>
  <si>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</si>
  <si>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</si>
  <si>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</si>
  <si>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</si>
  <si>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</si>
  <si>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</si>
  <si>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</si>
  <si>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</si>
  <si>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</si>
  <si>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</si>
  <si>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</si>
  <si>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</si>
  <si>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</si>
  <si>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</si>
  <si>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</si>
  <si>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</si>
  <si>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</si>
  <si>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</si>
  <si>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</si>
  <si>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</si>
  <si>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</si>
  <si>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</si>
  <si>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</si>
  <si>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</si>
  <si>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</si>
  <si>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</si>
  <si>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</si>
  <si>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</si>
  <si>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</si>
  <si>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</si>
  <si>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</si>
  <si>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</si>
  <si>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</si>
  <si>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</si>
  <si>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</si>
  <si>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</si>
  <si>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</si>
  <si>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</si>
  <si>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</si>
  <si>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</si>
  <si>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</si>
  <si>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</si>
  <si>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</si>
  <si>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</si>
  <si>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</si>
  <si>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</si>
  <si>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</si>
  <si>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</si>
  <si>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</si>
  <si>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</si>
  <si>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</si>
  <si>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</si>
  <si>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</si>
  <si>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</si>
  <si>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</si>
  <si>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</si>
  <si>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</si>
  <si>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</si>
  <si>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</si>
  <si>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</si>
  <si>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</si>
  <si>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</si>
  <si>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</si>
  <si>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</si>
  <si>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</si>
  <si>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</si>
  <si>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</si>
  <si>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</si>
  <si>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</si>
  <si>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</si>
  <si>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</si>
  <si>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</si>
  <si>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</si>
  <si>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</si>
  <si>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</si>
  <si>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</si>
  <si>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</si>
  <si>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</si>
  <si>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</si>
  <si>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</si>
  <si>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</si>
  <si>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</si>
  <si>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</si>
  <si>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</si>
  <si>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</si>
  <si>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</si>
  <si>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</si>
  <si>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</si>
  <si>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</si>
  <si>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</si>
  <si>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</si>
  <si>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</si>
  <si>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</si>
  <si>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</si>
  <si>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</si>
  <si>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</si>
  <si>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</si>
  <si>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</si>
  <si>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</si>
  <si>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</si>
  <si>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</si>
  <si>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</si>
  <si>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</si>
  <si>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</si>
  <si>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</si>
  <si>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</si>
  <si>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</si>
  <si>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</si>
  <si>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</si>
  <si>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</si>
  <si>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</si>
  <si>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</si>
  <si>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</si>
  <si>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</si>
  <si>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</si>
  <si>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</si>
  <si>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</si>
  <si>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</si>
  <si>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</si>
  <si>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</si>
  <si>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</si>
  <si>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</si>
  <si>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</si>
  <si>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</si>
  <si>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</si>
  <si>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</si>
  <si>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</si>
  <si>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</si>
  <si>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</si>
  <si>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</si>
  <si>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</si>
  <si>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</si>
  <si>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</si>
  <si>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</si>
  <si>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</si>
  <si>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</si>
  <si>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</si>
  <si>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</si>
  <si>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</si>
  <si>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</si>
  <si>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</si>
  <si>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</si>
  <si>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</si>
  <si>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</si>
  <si>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</si>
  <si>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</si>
  <si>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</si>
  <si>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</si>
  <si>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</si>
  <si>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</si>
  <si>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</si>
  <si>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</si>
  <si>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</si>
  <si>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</si>
  <si>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</si>
  <si>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</si>
  <si>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</si>
  <si>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</si>
  <si>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</si>
  <si>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</si>
  <si>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</si>
  <si>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</si>
  <si>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</si>
  <si>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</si>
  <si>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</si>
  <si>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</si>
  <si>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</si>
  <si>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</si>
  <si>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</si>
  <si>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</si>
  <si>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</si>
  <si>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</si>
  <si>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</si>
  <si>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</si>
  <si>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</si>
  <si>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</si>
  <si>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</si>
  <si>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</si>
  <si>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</si>
  <si>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</si>
  <si>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</si>
  <si>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</si>
  <si>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</si>
  <si>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</si>
  <si>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</si>
  <si>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</si>
  <si>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</si>
  <si>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</si>
  <si>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</si>
  <si>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</si>
  <si>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</si>
  <si>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</si>
  <si>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</si>
  <si>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</si>
  <si>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</si>
  <si>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</si>
  <si>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</si>
  <si>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</si>
  <si>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</si>
  <si>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</si>
  <si>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</si>
  <si>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</si>
  <si>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</si>
  <si>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</si>
  <si>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</si>
  <si>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</si>
  <si>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</si>
  <si>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</si>
  <si>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</si>
  <si>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</si>
  <si>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</si>
  <si>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</si>
  <si>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</si>
  <si>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</si>
  <si>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</si>
  <si>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</si>
  <si>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</si>
  <si>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</si>
  <si>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</si>
  <si>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</si>
  <si>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</si>
  <si>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</si>
  <si>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</si>
  <si>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</si>
  <si>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</si>
  <si>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</si>
  <si>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</si>
  <si>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</si>
  <si>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</si>
  <si>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</si>
  <si>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</si>
  <si>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</si>
  <si>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</si>
  <si>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</si>
  <si>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</si>
  <si>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</si>
  <si>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</si>
  <si>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</si>
  <si>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</si>
  <si>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</si>
  <si>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</si>
  <si>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</si>
  <si>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</si>
  <si>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</si>
  <si>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</si>
  <si>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</si>
  <si>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</si>
  <si>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</si>
  <si>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</si>
  <si>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</si>
  <si>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</si>
  <si>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</si>
  <si>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</si>
  <si>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</si>
  <si>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</si>
  <si>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</si>
  <si>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</si>
  <si>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</si>
  <si>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</si>
  <si>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</si>
  <si>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</si>
  <si>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</si>
  <si>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</si>
  <si>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</si>
  <si>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</si>
  <si>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</si>
  <si>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</si>
  <si>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</si>
  <si>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</si>
  <si>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</si>
  <si>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</si>
  <si>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</si>
  <si>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</si>
  <si>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</si>
  <si>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</si>
  <si>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</si>
  <si>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</si>
  <si>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</si>
  <si>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</si>
  <si>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</si>
  <si>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</si>
  <si>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</si>
  <si>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</si>
  <si>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</si>
  <si>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</si>
  <si>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</si>
  <si>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</si>
  <si>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</si>
  <si>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</si>
  <si>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</si>
  <si>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</si>
  <si>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</si>
  <si>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</si>
  <si>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</si>
  <si>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</si>
  <si>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</si>
  <si>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</si>
  <si>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</si>
  <si>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</si>
  <si>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</si>
  <si>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</si>
  <si>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</si>
  <si>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</si>
  <si>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</si>
  <si>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</si>
  <si>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</si>
  <si>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</si>
  <si>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</si>
  <si>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</si>
  <si>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</si>
  <si>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</si>
  <si>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</si>
  <si>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</si>
  <si>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</si>
  <si>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</si>
  <si>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</si>
  <si>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</si>
  <si>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</si>
  <si>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</si>
  <si>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</si>
  <si>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</si>
  <si>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</si>
  <si>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</si>
  <si>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</si>
  <si>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</si>
  <si>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</si>
  <si>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</si>
  <si>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</si>
  <si>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</si>
  <si>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</si>
  <si>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</si>
  <si>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</si>
  <si>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</si>
  <si>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</si>
  <si>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</si>
  <si>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</si>
  <si>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</si>
  <si>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</si>
  <si>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</si>
  <si>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</si>
  <si>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</si>
  <si>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</si>
  <si>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</si>
  <si>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</si>
  <si>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</si>
  <si>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</si>
  <si>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</si>
  <si>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</si>
  <si>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</si>
  <si>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</si>
  <si>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</si>
  <si>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</si>
  <si>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</si>
  <si>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</si>
  <si>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</si>
  <si>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</si>
  <si>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</si>
  <si>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</si>
  <si>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</si>
  <si>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</si>
  <si>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</si>
  <si>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</si>
  <si>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</si>
  <si>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</si>
  <si>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</si>
  <si>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</si>
  <si>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</si>
  <si>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</si>
  <si>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</si>
  <si>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</si>
  <si>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</si>
  <si>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</si>
  <si>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</si>
  <si>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</si>
  <si>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</si>
  <si>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</si>
  <si>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</si>
  <si>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</si>
  <si>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</si>
  <si>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</si>
  <si>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</si>
  <si>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</si>
  <si>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</si>
  <si>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</si>
  <si>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</si>
  <si>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</si>
  <si>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</si>
  <si>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</si>
  <si>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</si>
  <si>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</si>
  <si>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</si>
  <si>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</si>
  <si>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</si>
  <si>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</si>
  <si>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</si>
  <si>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</si>
  <si>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</si>
  <si>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</si>
  <si>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</si>
  <si>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</si>
  <si>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</si>
  <si>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</si>
  <si>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</si>
  <si>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</si>
  <si>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</si>
  <si>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</si>
  <si>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</si>
  <si>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</si>
  <si>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</si>
  <si>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</si>
  <si>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</si>
  <si>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</si>
  <si>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</si>
  <si>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</si>
  <si>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</si>
  <si>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</si>
  <si>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</si>
  <si>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</si>
  <si>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</si>
  <si>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</si>
  <si>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</si>
  <si>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</si>
  <si>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</si>
  <si>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</si>
  <si>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</si>
  <si>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</si>
  <si>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</si>
  <si>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</si>
  <si>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</si>
  <si>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</si>
  <si>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</si>
  <si>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</si>
  <si>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</si>
  <si>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</si>
  <si>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</si>
  <si>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</si>
  <si>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</si>
  <si>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</si>
  <si>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</si>
  <si>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</si>
  <si>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</si>
  <si>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</si>
  <si>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</si>
  <si>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</si>
  <si>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</si>
  <si>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</si>
  <si>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</si>
  <si>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</si>
  <si>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</si>
  <si>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</si>
  <si>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</si>
  <si>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</si>
  <si>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</si>
  <si>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</si>
  <si>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</si>
  <si>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</si>
  <si>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</si>
  <si>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</si>
  <si>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</si>
  <si>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</si>
  <si>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</si>
  <si>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</si>
  <si>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</si>
  <si>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</si>
  <si>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</si>
  <si>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</si>
  <si>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</si>
  <si>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</si>
  <si>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</si>
  <si>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</si>
  <si>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</si>
  <si>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</si>
  <si>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</si>
  <si>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</si>
  <si>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</si>
  <si>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</si>
  <si>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</si>
  <si>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</si>
  <si>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</si>
  <si>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</si>
  <si>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</si>
  <si>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</si>
  <si>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</si>
  <si>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</si>
  <si>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</si>
  <si>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</si>
  <si>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</si>
  <si>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</si>
  <si>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</si>
  <si>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</si>
  <si>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</si>
  <si>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</si>
  <si>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</si>
  <si>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</si>
  <si>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</si>
  <si>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</si>
  <si>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</si>
  <si>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</si>
  <si>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</si>
  <si>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</si>
  <si>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</si>
  <si>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</si>
  <si>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</si>
  <si>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</si>
  <si>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</si>
  <si>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</si>
  <si>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</si>
  <si>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</si>
  <si>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</si>
  <si>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</si>
  <si>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</si>
  <si>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</si>
  <si>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</si>
  <si>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</si>
  <si>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</si>
  <si>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</si>
  <si>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</si>
  <si>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</si>
  <si>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</si>
  <si>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</si>
  <si>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</si>
  <si>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</si>
  <si>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</si>
  <si>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</si>
  <si>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</si>
  <si>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</si>
  <si>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</si>
  <si>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</si>
  <si>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</si>
  <si>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</si>
  <si>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</si>
  <si>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</si>
  <si>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</si>
  <si>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</si>
  <si>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</si>
  <si>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</si>
  <si>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</si>
  <si>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</si>
  <si>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</si>
  <si>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</si>
  <si>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</si>
  <si>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</si>
  <si>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</si>
  <si>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</si>
  <si>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</si>
  <si>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</si>
  <si>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</si>
  <si>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</si>
  <si>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</si>
  <si>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</si>
  <si>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</si>
  <si>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</si>
  <si>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</si>
  <si>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</si>
  <si>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</si>
  <si>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</si>
  <si>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</si>
  <si>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</si>
  <si>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</si>
  <si>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</si>
  <si>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</si>
  <si>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</si>
  <si>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</si>
  <si>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</si>
  <si>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</si>
  <si>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</si>
  <si>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</si>
  <si>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</si>
  <si>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</si>
  <si>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</si>
  <si>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</si>
  <si>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</si>
  <si>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</si>
  <si>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</si>
  <si>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</si>
  <si>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</si>
  <si>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</si>
  <si>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</si>
  <si>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</si>
  <si>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</si>
  <si>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</si>
  <si>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</si>
  <si>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</si>
  <si>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</si>
  <si>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</si>
  <si>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</si>
  <si>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</si>
  <si>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</si>
  <si>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</si>
  <si>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</si>
  <si>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</si>
  <si>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</si>
  <si>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</si>
  <si>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</si>
  <si>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</si>
  <si>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</si>
  <si>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</si>
  <si>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</si>
  <si>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</si>
  <si>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</si>
  <si>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</si>
  <si>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</si>
  <si>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</si>
  <si>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</si>
  <si>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</si>
  <si>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</si>
  <si>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</si>
  <si>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</si>
  <si>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</si>
  <si>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</si>
  <si>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</si>
  <si>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</si>
  <si>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</si>
  <si>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</si>
  <si>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</si>
  <si>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</si>
  <si>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</si>
  <si>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</si>
  <si>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</si>
  <si>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</si>
  <si>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</si>
  <si>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</si>
  <si>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</si>
  <si>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</si>
  <si>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</si>
  <si>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</si>
  <si>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</si>
  <si>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</si>
  <si>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</si>
  <si>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</si>
  <si>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</si>
  <si>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</si>
  <si>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</si>
  <si>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</si>
  <si>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</si>
  <si>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</si>
  <si>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</si>
  <si>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</si>
  <si>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</si>
  <si>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</si>
  <si>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</si>
  <si>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</si>
  <si>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</si>
  <si>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</si>
  <si>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</si>
  <si>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</si>
  <si>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</si>
  <si>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</si>
  <si>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</si>
  <si>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</si>
  <si>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</si>
  <si>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</si>
  <si>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</si>
  <si>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</si>
  <si>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</si>
  <si>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</si>
  <si>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</si>
  <si>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</si>
  <si>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</si>
  <si>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</si>
  <si>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</si>
  <si>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</si>
  <si>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</si>
  <si>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</si>
  <si>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</si>
  <si>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</si>
  <si>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</si>
  <si>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</si>
  <si>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</si>
  <si>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</si>
  <si>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</si>
  <si>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</si>
  <si>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</si>
  <si>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</si>
  <si>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</si>
  <si>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</si>
  <si>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</si>
  <si>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</si>
  <si>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</si>
  <si>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</si>
  <si>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</si>
  <si>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</si>
  <si>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</si>
  <si>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</si>
  <si>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</si>
  <si>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</si>
  <si>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</si>
  <si>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</si>
  <si>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</si>
  <si>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</si>
  <si>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</si>
  <si>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</si>
  <si>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</si>
  <si>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</si>
  <si>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</si>
  <si>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</si>
  <si>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</si>
  <si>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</si>
  <si>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</si>
  <si>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</si>
  <si>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</si>
  <si>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</si>
  <si>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</si>
  <si>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</si>
  <si>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</si>
  <si>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</si>
  <si>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</si>
  <si>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</si>
  <si>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</si>
  <si>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</si>
  <si>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</si>
  <si>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</si>
  <si>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</si>
  <si>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</si>
  <si>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</si>
  <si>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</si>
  <si>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</si>
  <si>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</si>
  <si>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</si>
  <si>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</si>
  <si>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</si>
  <si>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</si>
  <si>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</si>
  <si>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</si>
  <si>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</si>
  <si>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</si>
  <si>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</si>
  <si>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</si>
  <si>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</si>
  <si>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</si>
  <si>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</si>
  <si>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</si>
  <si>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</si>
  <si>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</si>
  <si>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</si>
  <si>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</si>
  <si>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</si>
  <si>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</si>
  <si>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</si>
  <si>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</si>
  <si>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</si>
  <si>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</si>
  <si>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</si>
  <si>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</si>
  <si>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</si>
  <si>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</si>
  <si>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</si>
  <si>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</si>
  <si>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</si>
  <si>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</si>
  <si>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</si>
  <si>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</si>
  <si>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</si>
  <si>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</si>
  <si>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</si>
  <si>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</si>
  <si>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</si>
  <si>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</si>
  <si>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</si>
  <si>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</si>
  <si>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</si>
  <si>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</si>
  <si>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</si>
  <si>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</si>
  <si>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</si>
  <si>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</si>
  <si>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</si>
  <si>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</si>
  <si>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</si>
  <si>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</si>
  <si>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</si>
  <si>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</si>
  <si>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</si>
  <si>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</si>
  <si>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</si>
  <si>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</si>
  <si>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</si>
  <si>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</si>
  <si>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</si>
  <si>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</si>
  <si>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</si>
  <si>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</si>
  <si>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</si>
  <si>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</si>
  <si>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</si>
  <si>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</si>
  <si>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</si>
  <si>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</si>
  <si>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</si>
  <si>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</si>
  <si>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</si>
  <si>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</si>
  <si>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</si>
  <si>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</si>
  <si>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</si>
  <si>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</si>
  <si>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</si>
  <si>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</si>
  <si>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</si>
  <si>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</si>
  <si>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</si>
  <si>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</si>
  <si>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</si>
  <si>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</si>
  <si>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</si>
  <si>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</si>
  <si>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</si>
  <si>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</si>
  <si>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</si>
  <si>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</si>
  <si>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</si>
  <si>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</si>
  <si>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</si>
  <si>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</si>
  <si>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</si>
  <si>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</si>
  <si>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</si>
  <si>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</si>
  <si>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</si>
  <si>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</si>
  <si>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</si>
  <si>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</si>
  <si>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</si>
  <si>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</si>
  <si>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</si>
  <si>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</si>
  <si>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</si>
  <si>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</si>
  <si>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</si>
  <si>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</si>
  <si>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</si>
  <si>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</si>
  <si>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</si>
  <si>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</si>
  <si>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</si>
  <si>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</si>
  <si>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</si>
  <si>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</si>
  <si>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</si>
  <si>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</si>
  <si>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</si>
  <si>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</si>
  <si>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</si>
  <si>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</si>
  <si>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</si>
  <si>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</si>
  <si>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</si>
  <si>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</si>
  <si>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</si>
  <si>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</si>
  <si>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</si>
  <si>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</si>
  <si>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</si>
  <si>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</si>
  <si>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</si>
  <si>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</si>
  <si>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</si>
  <si>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</si>
  <si>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</si>
  <si>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</si>
  <si>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</si>
  <si>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</si>
  <si>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</si>
  <si>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</si>
  <si>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</si>
  <si>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</si>
  <si>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</si>
  <si>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</si>
  <si>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</si>
  <si>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</si>
  <si>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</si>
  <si>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</si>
  <si>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</si>
  <si>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</si>
  <si>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</si>
  <si>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</si>
  <si>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</si>
  <si>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</si>
  <si>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</si>
  <si>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</si>
  <si>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</si>
  <si>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</si>
  <si>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</si>
  <si>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</si>
  <si>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</si>
  <si>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</si>
  <si>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</si>
  <si>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</si>
  <si>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</si>
  <si>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</si>
  <si>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</si>
  <si>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</si>
  <si>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</si>
  <si>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</si>
  <si>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</si>
  <si>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</si>
  <si>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</si>
  <si>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</si>
  <si>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</si>
  <si>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</si>
  <si>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</si>
  <si>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</si>
  <si>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</si>
  <si>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</si>
  <si>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</si>
  <si>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</si>
  <si>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</si>
  <si>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</si>
  <si>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</si>
  <si>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</si>
  <si>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</si>
  <si>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</si>
  <si>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</si>
  <si>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</si>
  <si>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</si>
  <si>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</si>
  <si>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</si>
  <si>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</si>
  <si>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</si>
  <si>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</si>
  <si>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</si>
  <si>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</si>
  <si>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</si>
  <si>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</si>
  <si>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</si>
  <si>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</si>
  <si>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</si>
  <si>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</si>
  <si>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</si>
  <si>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</si>
  <si>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</si>
  <si>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</si>
  <si>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</si>
  <si>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</si>
  <si>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</si>
  <si>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</si>
  <si>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</si>
  <si>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</si>
  <si>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</si>
  <si>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</si>
  <si>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</si>
  <si>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</si>
  <si>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</si>
  <si>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</si>
  <si>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</si>
  <si>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</si>
  <si>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</si>
  <si>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</si>
  <si>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</si>
  <si>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</si>
  <si>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</si>
  <si>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</si>
  <si>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</si>
  <si>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</si>
  <si>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</si>
  <si>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</si>
  <si>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</si>
  <si>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</si>
  <si>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</si>
  <si>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</si>
  <si>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</si>
  <si>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</si>
  <si>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</si>
  <si>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</si>
  <si>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</si>
  <si>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</si>
  <si>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</si>
  <si>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</si>
  <si>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</si>
  <si>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</si>
  <si>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</si>
  <si>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</si>
  <si>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</si>
  <si>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</si>
  <si>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</si>
  <si>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</si>
  <si>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</si>
  <si>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</si>
  <si>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</si>
  <si>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</si>
  <si>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</si>
  <si>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</si>
  <si>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</si>
  <si>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</si>
  <si>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</si>
  <si>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</si>
  <si>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</si>
  <si>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</si>
  <si>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</si>
  <si>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</si>
  <si>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</si>
  <si>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</si>
  <si>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</si>
  <si>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</si>
  <si>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</si>
  <si>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</si>
  <si>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</si>
  <si>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</si>
  <si>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</si>
  <si>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</si>
  <si>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</si>
  <si>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</si>
  <si>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</si>
  <si>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</si>
  <si>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</si>
  <si>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</si>
  <si>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</si>
  <si>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</si>
  <si>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</si>
  <si>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</si>
  <si>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</si>
  <si>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</si>
  <si>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</si>
  <si>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</si>
  <si>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</si>
  <si>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</si>
  <si>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</si>
  <si>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</si>
  <si>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</si>
  <si>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</si>
  <si>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</si>
  <si>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</si>
  <si>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</si>
  <si>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</si>
  <si>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</si>
  <si>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</si>
  <si>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</si>
  <si>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</si>
  <si>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</si>
  <si>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</si>
  <si>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</si>
  <si>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</si>
  <si>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</si>
  <si>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</si>
  <si>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</si>
  <si>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</si>
  <si>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</si>
  <si>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</si>
  <si>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</si>
  <si>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</si>
  <si>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</si>
  <si>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</si>
  <si>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</si>
  <si>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</si>
  <si>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</si>
  <si>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</si>
  <si>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</si>
  <si>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</si>
  <si>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</si>
  <si>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</si>
  <si>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</si>
  <si>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</si>
  <si>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</si>
  <si>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</si>
  <si>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</si>
  <si>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</si>
  <si>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</si>
  <si>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</si>
  <si>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</si>
  <si>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</si>
  <si>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</si>
  <si>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</si>
  <si>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</si>
  <si>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</si>
  <si>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</si>
  <si>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</si>
  <si>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</si>
  <si>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</si>
  <si>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</si>
  <si>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</si>
  <si>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</si>
  <si>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</si>
  <si>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</si>
  <si>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</si>
  <si>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</si>
  <si>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</si>
  <si>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</si>
  <si>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</si>
  <si>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</si>
  <si>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</si>
  <si>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</si>
  <si>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</si>
  <si>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</si>
  <si>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</si>
  <si>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</si>
  <si>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</si>
  <si>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</si>
  <si>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</si>
  <si>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</si>
  <si>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</si>
  <si>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</si>
  <si>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</si>
  <si>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</si>
  <si>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</si>
  <si>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</si>
  <si>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</si>
  <si>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</si>
  <si>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</si>
  <si>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</si>
  <si>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</si>
  <si>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</si>
  <si>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</si>
  <si>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</si>
  <si>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</si>
  <si>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</si>
  <si>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</si>
  <si>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</si>
  <si>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</si>
  <si>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</si>
  <si>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</si>
  <si>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</si>
  <si>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</si>
  <si>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</si>
  <si>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</si>
  <si>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</si>
  <si>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</si>
  <si>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</si>
  <si>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</si>
  <si>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</si>
  <si>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</si>
  <si>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</si>
  <si>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</si>
  <si>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</si>
  <si>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</si>
  <si>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</si>
  <si>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</si>
  <si>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</si>
  <si>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</si>
  <si>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</si>
  <si>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</si>
  <si>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</si>
  <si>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</si>
  <si>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</si>
  <si>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</si>
  <si>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</si>
  <si>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</si>
  <si>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</si>
  <si>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</si>
  <si>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</si>
  <si>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</si>
  <si>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</si>
  <si>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</si>
  <si>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</si>
  <si>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</si>
  <si>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</si>
  <si>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</si>
  <si>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</si>
  <si>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</si>
  <si>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</si>
  <si>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</si>
  <si>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</si>
  <si>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</si>
  <si>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</si>
  <si>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</si>
  <si>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</si>
  <si>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</si>
  <si>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</si>
  <si>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</si>
  <si>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</si>
  <si>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</si>
  <si>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</si>
  <si>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</si>
  <si>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</si>
  <si>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</si>
  <si>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</si>
  <si>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</si>
  <si>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</si>
  <si>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</si>
  <si>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</si>
  <si>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</si>
  <si>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</si>
  <si>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</si>
  <si>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</si>
  <si>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</si>
  <si>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</si>
  <si>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</si>
  <si>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</si>
  <si>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</si>
  <si>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</si>
  <si>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</si>
  <si>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</si>
  <si>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</si>
  <si>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</si>
  <si>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</si>
  <si>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</si>
  <si>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</si>
  <si>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</si>
  <si>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</si>
  <si>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</si>
  <si>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</si>
  <si>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</si>
  <si>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</si>
  <si>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</si>
  <si>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</si>
  <si>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</si>
  <si>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</si>
  <si>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</si>
  <si>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</si>
  <si>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</si>
  <si>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</si>
  <si>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</si>
  <si>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</si>
  <si>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</si>
  <si>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</si>
  <si>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</si>
  <si>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</si>
  <si>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</si>
  <si>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</si>
  <si>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</si>
  <si>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</si>
  <si>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</si>
  <si>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</si>
  <si>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</si>
  <si>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</si>
  <si>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</si>
  <si>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</si>
  <si>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</si>
  <si>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</si>
  <si>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</si>
  <si>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</si>
  <si>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</si>
  <si>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</si>
  <si>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</si>
  <si>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</si>
  <si>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</si>
  <si>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</si>
  <si>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</si>
  <si>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</si>
  <si>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</si>
  <si>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</si>
  <si>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</si>
  <si>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</si>
  <si>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</si>
  <si>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</si>
  <si>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</si>
  <si>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</si>
  <si>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</si>
  <si>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</si>
  <si>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</si>
  <si>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</si>
  <si>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</si>
  <si>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</si>
  <si>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</si>
  <si>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</si>
  <si>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</si>
  <si>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</si>
  <si>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</si>
  <si>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</si>
  <si>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</si>
  <si>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</si>
  <si>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</si>
  <si>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</si>
  <si>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</si>
  <si>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</si>
  <si>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</si>
  <si>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</si>
  <si>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</si>
  <si>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</si>
  <si>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</si>
  <si>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</si>
  <si>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</si>
  <si>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</si>
  <si>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</si>
  <si>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</si>
  <si>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</si>
  <si>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</si>
  <si>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</si>
  <si>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</si>
  <si>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</si>
  <si>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</si>
  <si>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</si>
  <si>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</si>
  <si>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</si>
  <si>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</si>
  <si>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</si>
  <si>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</si>
  <si>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</si>
  <si>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</si>
  <si>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</si>
  <si>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</si>
  <si>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</si>
  <si>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</si>
  <si>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</si>
  <si>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</si>
  <si>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</si>
  <si>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</si>
  <si>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</si>
  <si>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</si>
  <si>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</si>
  <si>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</si>
  <si>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</si>
  <si>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</si>
  <si>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</si>
  <si>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</si>
  <si>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</si>
  <si>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</si>
  <si>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</si>
  <si>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</si>
  <si>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</si>
  <si>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</si>
  <si>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</si>
  <si>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</si>
  <si>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</si>
  <si>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</si>
  <si>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</si>
  <si>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</si>
  <si>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</si>
  <si>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</si>
  <si>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</si>
  <si>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</si>
  <si>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</si>
  <si>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</si>
  <si>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</si>
  <si>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</si>
  <si>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</si>
  <si>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</si>
  <si>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</si>
  <si>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</si>
  <si>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</si>
  <si>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</si>
  <si>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</si>
  <si>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</si>
  <si>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</si>
  <si>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</si>
  <si>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</si>
  <si>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</si>
  <si>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</si>
  <si>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</si>
  <si>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</si>
  <si>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</si>
  <si>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</si>
  <si>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</si>
  <si>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</si>
  <si>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</si>
  <si>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</si>
  <si>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</si>
  <si>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</si>
  <si>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</si>
  <si>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</si>
  <si>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</si>
  <si>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</si>
  <si>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</si>
  <si>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</si>
  <si>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</si>
  <si>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</si>
  <si>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</si>
  <si>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</si>
  <si>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</si>
  <si>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</si>
  <si>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</si>
  <si>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</si>
  <si>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</si>
  <si>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</si>
  <si>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</si>
  <si>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</si>
  <si>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</si>
  <si>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</si>
  <si>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</si>
  <si>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</si>
  <si>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</si>
  <si>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</si>
  <si>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</si>
  <si>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</si>
  <si>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</si>
  <si>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</si>
  <si>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</si>
  <si>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</si>
  <si>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</si>
  <si>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</si>
  <si>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</si>
  <si>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</si>
  <si>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</si>
  <si>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</si>
  <si>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</si>
  <si>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</si>
  <si>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</si>
  <si>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</si>
  <si>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</si>
  <si>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</si>
  <si>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</si>
  <si>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</si>
  <si>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</si>
  <si>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</si>
  <si>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</si>
  <si>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</si>
  <si>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</si>
  <si>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</si>
  <si>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</si>
  <si>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</si>
  <si>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</si>
  <si>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</si>
  <si>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</si>
  <si>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</si>
  <si>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</si>
  <si>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</si>
  <si>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</si>
  <si>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</si>
  <si>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</si>
  <si>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</si>
  <si>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</si>
  <si>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</si>
  <si>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</si>
  <si>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</si>
  <si>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</si>
  <si>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</si>
  <si>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</si>
  <si>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</si>
  <si>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</si>
  <si>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</si>
  <si>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</si>
  <si>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</si>
  <si>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</si>
  <si>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</si>
  <si>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</si>
  <si>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</si>
  <si>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</si>
  <si>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</si>
  <si>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</si>
  <si>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</si>
  <si>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</si>
  <si>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</si>
  <si>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</si>
  <si>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</si>
  <si>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</si>
  <si>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</si>
  <si>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</si>
  <si>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</si>
  <si>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</si>
  <si>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</si>
  <si>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</si>
  <si>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</si>
  <si>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</si>
  <si>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</si>
  <si>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</si>
  <si>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</si>
  <si>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</si>
  <si>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</si>
  <si>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</si>
  <si>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</si>
  <si>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</si>
  <si>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</si>
  <si>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</si>
  <si>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</si>
  <si>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</si>
  <si>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</si>
  <si>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</si>
  <si>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</si>
  <si>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</si>
  <si>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</si>
  <si>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</si>
  <si>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</si>
  <si>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</si>
  <si>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</si>
  <si>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</si>
  <si>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</si>
  <si>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</si>
  <si>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</si>
  <si>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</si>
  <si>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</si>
  <si>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</si>
  <si>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</si>
  <si>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</si>
  <si>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</si>
  <si>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</si>
  <si>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</si>
  <si>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</si>
  <si>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</si>
  <si>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</si>
  <si>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</si>
  <si>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</si>
  <si>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</si>
  <si>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</si>
  <si>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</si>
  <si>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</si>
  <si>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</si>
  <si>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</si>
  <si>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</si>
  <si>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</si>
  <si>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</si>
  <si>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</si>
  <si>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</si>
  <si>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</si>
  <si>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</si>
  <si>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</si>
  <si>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</si>
  <si>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</si>
  <si>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</si>
  <si>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</si>
  <si>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</si>
  <si>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</si>
  <si>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</si>
  <si>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</si>
  <si>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</si>
  <si>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</si>
  <si>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</si>
  <si>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</si>
  <si>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</si>
  <si>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</si>
  <si>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</si>
  <si>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</si>
  <si>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</si>
  <si>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</si>
  <si>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</si>
  <si>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</si>
  <si>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</si>
  <si>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</si>
  <si>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</si>
  <si>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</si>
  <si>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</si>
  <si>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</si>
  <si>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</si>
  <si>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</si>
  <si>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</si>
  <si>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</si>
  <si>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</si>
  <si>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</si>
  <si>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</si>
  <si>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</si>
  <si>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</si>
  <si>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</si>
  <si>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</si>
  <si>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</si>
  <si>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</si>
  <si>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</si>
  <si>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</si>
  <si>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</si>
  <si>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</si>
  <si>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</si>
  <si>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</si>
  <si>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</si>
  <si>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</si>
  <si>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</si>
  <si>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</si>
  <si>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</si>
  <si>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</si>
  <si>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</si>
  <si>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</si>
  <si>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</si>
  <si>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</si>
  <si>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</si>
  <si>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</si>
  <si>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</si>
  <si>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</si>
  <si>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</si>
  <si>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</si>
  <si>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</si>
  <si>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</si>
  <si>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</si>
  <si>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</si>
  <si>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</si>
  <si>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</si>
  <si>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</si>
  <si>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</si>
  <si>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</si>
  <si>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</si>
  <si>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</si>
  <si>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</si>
  <si>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</si>
  <si>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</si>
  <si>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</si>
  <si>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</si>
  <si>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</si>
  <si>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</si>
  <si>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</si>
  <si>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</si>
  <si>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</si>
  <si>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</si>
  <si>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</si>
  <si>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</si>
  <si>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</si>
  <si>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</si>
  <si>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</si>
  <si>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</si>
  <si>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</si>
  <si>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</si>
  <si>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</si>
  <si>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</si>
  <si>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</si>
  <si>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</si>
  <si>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</si>
  <si>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</si>
  <si>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</si>
  <si>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</si>
  <si>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</si>
  <si>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</si>
  <si>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</si>
  <si>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</si>
  <si>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</si>
  <si>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</si>
  <si>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</si>
  <si>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</si>
  <si>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</si>
  <si>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</si>
  <si>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</si>
  <si>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</si>
  <si>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</si>
  <si>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</si>
  <si>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</si>
  <si>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</si>
  <si>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</si>
  <si>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</si>
  <si>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</si>
  <si>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</si>
  <si>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</si>
  <si>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</si>
  <si>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</si>
  <si>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</si>
  <si>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</si>
  <si>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</si>
  <si>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</si>
  <si>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</si>
  <si>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</si>
  <si>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</si>
  <si>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</si>
  <si>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</si>
  <si>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</si>
  <si>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</si>
  <si>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</si>
  <si>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</si>
  <si>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</si>
  <si>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</si>
  <si>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</si>
  <si>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</si>
  <si>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</si>
  <si>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</si>
  <si>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</si>
  <si>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</si>
  <si>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</si>
  <si>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</si>
  <si>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</si>
  <si>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</si>
  <si>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</si>
  <si>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</si>
  <si>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</si>
  <si>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</si>
  <si>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</si>
  <si>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</si>
  <si>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</si>
  <si>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</si>
  <si>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</si>
  <si>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</si>
  <si>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</si>
  <si>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</si>
  <si>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</si>
  <si>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</si>
  <si>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</si>
  <si>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</si>
  <si>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</si>
  <si>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</si>
  <si>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</si>
  <si>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</si>
  <si>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</si>
  <si>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</si>
  <si>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</si>
  <si>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</si>
  <si>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</si>
  <si>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</si>
  <si>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</si>
  <si>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</si>
  <si>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</si>
  <si>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</si>
  <si>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</si>
  <si>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</si>
  <si>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</si>
  <si>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</si>
  <si>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</si>
  <si>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</si>
  <si>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</si>
  <si>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</si>
  <si>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</si>
  <si>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</si>
  <si>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</si>
  <si>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</si>
  <si>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</si>
  <si>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</si>
  <si>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</si>
  <si>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</si>
  <si>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</si>
  <si>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</si>
  <si>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</si>
  <si>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</si>
  <si>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</si>
  <si>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</si>
  <si>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</si>
  <si>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</si>
  <si>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</si>
  <si>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</si>
  <si>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</si>
  <si>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</si>
  <si>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</si>
  <si>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</si>
  <si>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</si>
  <si>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</si>
  <si>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</si>
  <si>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</si>
  <si>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</si>
  <si>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</si>
  <si>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</si>
  <si>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</si>
  <si>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</si>
  <si>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</si>
  <si>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</si>
  <si>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</si>
  <si>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</si>
  <si>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</si>
  <si>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</si>
  <si>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</si>
  <si>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</si>
  <si>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</si>
  <si>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</si>
  <si>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</si>
  <si>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</si>
  <si>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</si>
  <si>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</si>
  <si>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</si>
  <si>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</si>
  <si>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</si>
  <si>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</si>
  <si>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</si>
  <si>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</si>
  <si>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</si>
  <si>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</si>
  <si>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</si>
  <si>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</si>
  <si>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</si>
  <si>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</si>
  <si>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</si>
  <si>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</si>
  <si>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</si>
  <si>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</si>
  <si>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</si>
  <si>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</si>
  <si>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</si>
  <si>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</si>
  <si>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</si>
  <si>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</si>
  <si>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</si>
  <si>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</si>
  <si>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</si>
  <si>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</si>
  <si>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</si>
  <si>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</si>
  <si>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</si>
  <si>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</si>
  <si>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</si>
  <si>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</si>
  <si>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</si>
  <si>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</si>
  <si>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</si>
  <si>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</si>
  <si>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</si>
  <si>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</si>
  <si>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</si>
  <si>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</si>
  <si>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</si>
  <si>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</si>
  <si>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</si>
  <si>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</si>
  <si>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</si>
  <si>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</si>
  <si>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</si>
  <si>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</si>
  <si>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</si>
  <si>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</si>
  <si>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</si>
  <si>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</si>
  <si>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</si>
  <si>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</si>
  <si>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</si>
  <si>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</si>
  <si>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</si>
  <si>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</si>
  <si>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</si>
  <si>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</si>
  <si>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</si>
  <si>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</si>
  <si>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</si>
  <si>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</si>
  <si>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</si>
  <si>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</si>
  <si>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</si>
  <si>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</si>
  <si>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</si>
  <si>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</si>
  <si>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</si>
  <si>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</si>
  <si>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</si>
  <si>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</si>
  <si>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</si>
  <si>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</si>
  <si>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</si>
  <si>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</si>
  <si>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</si>
  <si>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</si>
  <si>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</si>
  <si>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</si>
  <si>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</si>
  <si>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</si>
  <si>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</si>
  <si>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</si>
  <si>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</si>
  <si>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</si>
  <si>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</si>
  <si>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</si>
  <si>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</si>
  <si>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</si>
  <si>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</si>
  <si>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</si>
  <si>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</si>
  <si>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</si>
  <si>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</si>
  <si>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</si>
  <si>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</si>
  <si>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</si>
  <si>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</si>
  <si>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</si>
  <si>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</si>
  <si>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</si>
  <si>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</si>
  <si>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</si>
  <si>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</si>
  <si>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</si>
  <si>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</si>
  <si>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</si>
  <si>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</si>
  <si>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</si>
  <si>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</si>
  <si>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</si>
  <si>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</si>
  <si>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</si>
  <si>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</si>
  <si>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</si>
  <si>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</si>
  <si>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</si>
  <si>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</si>
  <si>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</si>
  <si>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</si>
  <si>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</si>
  <si>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</si>
  <si>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</si>
  <si>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</si>
  <si>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</si>
  <si>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</si>
  <si>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</si>
  <si>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</si>
  <si>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</si>
  <si>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</si>
  <si>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</si>
  <si>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</si>
  <si>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</si>
  <si>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</si>
  <si>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</si>
  <si>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</si>
  <si>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</si>
  <si>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</si>
  <si>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</si>
  <si>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</si>
  <si>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</si>
  <si>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</si>
  <si>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</si>
  <si>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</si>
  <si>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</si>
  <si>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</si>
  <si>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</si>
  <si>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</si>
  <si>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</si>
  <si>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</si>
  <si>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</si>
  <si>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</si>
  <si>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</si>
  <si>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</si>
  <si>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</si>
  <si>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</si>
  <si>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</si>
  <si>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</si>
  <si>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</si>
  <si>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</si>
  <si>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</si>
  <si>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</si>
  <si>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</si>
  <si>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</si>
  <si>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</si>
  <si>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</si>
  <si>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</si>
  <si>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</si>
  <si>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</si>
  <si>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</si>
  <si>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</si>
  <si>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</si>
  <si>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</si>
  <si>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</si>
  <si>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</si>
  <si>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</si>
  <si>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</si>
  <si>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</si>
  <si>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</si>
  <si>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</si>
  <si>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</si>
  <si>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</si>
  <si>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</si>
  <si>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</si>
  <si>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</si>
  <si>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</si>
  <si>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</si>
  <si>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</si>
  <si>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</si>
  <si>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</si>
  <si>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</si>
  <si>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</si>
  <si>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</si>
  <si>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</si>
  <si>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</si>
  <si>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</si>
  <si>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</si>
  <si>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</si>
  <si>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</si>
  <si>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</si>
  <si>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</si>
  <si>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</si>
  <si>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</si>
  <si>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</si>
  <si>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</si>
  <si>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</si>
  <si>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</si>
  <si>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</si>
  <si>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</si>
  <si>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</si>
  <si>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</si>
  <si>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</si>
  <si>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</si>
  <si>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</si>
  <si>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</si>
  <si>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</si>
  <si>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</si>
  <si>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</si>
  <si>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</si>
  <si>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</si>
  <si>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</si>
  <si>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</si>
  <si>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</si>
  <si>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</si>
  <si>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</si>
  <si>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</si>
  <si>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</si>
  <si>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</si>
  <si>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</si>
  <si>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</si>
  <si>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</si>
  <si>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</si>
  <si>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</si>
  <si>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</si>
  <si>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</si>
  <si>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</si>
  <si>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</si>
  <si>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</si>
  <si>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</si>
  <si>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</si>
  <si>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</si>
  <si>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</si>
  <si>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</si>
  <si>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</si>
  <si>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</si>
  <si>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</si>
  <si>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</si>
  <si>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</si>
  <si>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</si>
  <si>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</si>
  <si>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</si>
  <si>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</si>
  <si>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</si>
  <si>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</si>
  <si>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</si>
  <si>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</si>
  <si>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</si>
  <si>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</si>
  <si>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</si>
  <si>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</si>
  <si>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</si>
  <si>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</si>
  <si>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</si>
  <si>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</si>
  <si>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</si>
  <si>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</si>
  <si>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</si>
  <si>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</si>
  <si>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</si>
  <si>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</si>
  <si>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</si>
  <si>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</si>
  <si>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</si>
  <si>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</si>
  <si>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</si>
  <si>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</si>
  <si>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</si>
  <si>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</si>
  <si>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</si>
  <si>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</si>
  <si>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</si>
  <si>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</si>
  <si>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</si>
  <si>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</si>
  <si>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</si>
  <si>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</si>
  <si>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</si>
  <si>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</si>
  <si>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</si>
  <si>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</si>
  <si>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</si>
  <si>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</si>
  <si>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</si>
  <si>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</si>
  <si>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</si>
  <si>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</si>
  <si>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</si>
  <si>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</si>
  <si>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</si>
  <si>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</si>
  <si>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</si>
  <si>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</si>
  <si>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</si>
  <si>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</si>
  <si>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</si>
  <si>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</si>
  <si>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</si>
  <si>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</si>
  <si>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</si>
  <si>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</si>
  <si>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</si>
  <si>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</si>
  <si>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</si>
  <si>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</si>
  <si>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</si>
  <si>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</si>
  <si>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</si>
  <si>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</si>
  <si>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</si>
  <si>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</si>
  <si>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</si>
  <si>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</si>
  <si>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</si>
  <si>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</si>
  <si>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</si>
  <si>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</si>
  <si>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</si>
  <si>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</si>
  <si>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</si>
  <si>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</si>
  <si>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</si>
  <si>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</si>
  <si>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</si>
  <si>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</si>
  <si>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</si>
  <si>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</si>
  <si>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</si>
  <si>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</si>
  <si>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</si>
  <si>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</si>
  <si>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</si>
  <si>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</si>
  <si>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</si>
  <si>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</si>
  <si>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</si>
  <si>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</si>
  <si>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</si>
  <si>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</si>
  <si>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</si>
  <si>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</si>
  <si>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</si>
  <si>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</si>
  <si>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</si>
  <si>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</si>
  <si>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</si>
  <si>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</si>
  <si>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</si>
  <si>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</si>
  <si>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</si>
  <si>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</si>
  <si>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</si>
  <si>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</si>
  <si>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</si>
  <si>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</si>
  <si>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</si>
  <si>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</si>
  <si>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</si>
  <si>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</si>
  <si>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</si>
  <si>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</si>
  <si>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</si>
  <si>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</si>
  <si>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</si>
  <si>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</si>
  <si>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</si>
  <si>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</si>
  <si>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</si>
  <si>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</si>
  <si>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</si>
  <si>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</si>
  <si>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</si>
  <si>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</si>
  <si>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</si>
  <si>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</si>
  <si>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</si>
  <si>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</si>
  <si>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</si>
  <si>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</si>
  <si>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</si>
  <si>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</si>
  <si>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</si>
  <si>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</si>
  <si>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</si>
  <si>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</si>
  <si>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</si>
  <si>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</si>
  <si>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</si>
  <si>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</si>
  <si>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</si>
  <si>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</si>
  <si>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</si>
  <si>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</si>
  <si>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</si>
  <si>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</si>
  <si>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</si>
  <si>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</si>
  <si>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</si>
  <si>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</si>
  <si>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</si>
  <si>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</si>
  <si>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</si>
  <si>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</si>
  <si>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</si>
  <si>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</si>
  <si>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</si>
  <si>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</si>
  <si>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</si>
  <si>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</si>
  <si>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</si>
  <si>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</si>
  <si>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</si>
  <si>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</si>
  <si>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</si>
  <si>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</si>
  <si>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</si>
  <si>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</si>
  <si>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</si>
  <si>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</si>
  <si>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</si>
  <si>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</si>
  <si>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</si>
  <si>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</si>
  <si>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</si>
  <si>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</si>
  <si>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</si>
  <si>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</si>
  <si>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</si>
  <si>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</si>
  <si>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</si>
  <si>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</si>
  <si>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</si>
  <si>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</si>
  <si>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</si>
  <si>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</si>
  <si>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</si>
  <si>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</si>
  <si>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</si>
  <si>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</si>
  <si>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</si>
  <si>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</si>
  <si>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</si>
  <si>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</si>
  <si>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</si>
  <si>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</si>
  <si>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</si>
  <si>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</si>
  <si>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</si>
  <si>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</si>
  <si>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</si>
  <si>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</si>
  <si>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</si>
  <si>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</si>
  <si>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</si>
  <si>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</si>
  <si>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</si>
  <si>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</si>
  <si>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</si>
  <si>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</si>
  <si>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</si>
  <si>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</si>
  <si>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</si>
  <si>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</si>
  <si>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</si>
  <si>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</si>
  <si>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</si>
  <si>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</si>
  <si>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</si>
  <si>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</si>
  <si>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</si>
  <si>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</si>
  <si>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</si>
  <si>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</si>
  <si>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</si>
  <si>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</si>
  <si>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</si>
  <si>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</si>
  <si>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</si>
  <si>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</si>
  <si>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</si>
  <si>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</si>
  <si>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</si>
  <si>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</si>
  <si>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</si>
  <si>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</si>
  <si>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</si>
  <si>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</si>
  <si>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</si>
  <si>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</si>
  <si>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</si>
  <si>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</si>
  <si>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</si>
  <si>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</si>
  <si>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</si>
  <si>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</si>
  <si>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</si>
  <si>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</si>
  <si>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</si>
  <si>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</si>
  <si>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</si>
  <si>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</si>
  <si>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</si>
  <si>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</si>
  <si>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</si>
  <si>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</si>
  <si>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</si>
  <si>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</si>
  <si>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</si>
  <si>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</si>
  <si>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</si>
  <si>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</si>
  <si>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</si>
  <si>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</si>
  <si>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</si>
  <si>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</si>
  <si>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</si>
  <si>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</si>
  <si>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</si>
  <si>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</si>
  <si>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</si>
  <si>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</si>
  <si>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</si>
  <si>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</si>
  <si>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</si>
  <si>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</si>
  <si>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</si>
  <si>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</si>
  <si>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</si>
  <si>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</si>
  <si>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</si>
  <si>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</si>
  <si>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</si>
  <si>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</si>
  <si>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</si>
  <si>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</si>
  <si>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</si>
  <si>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</si>
  <si>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</si>
  <si>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</si>
  <si>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</si>
  <si>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</si>
  <si>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</si>
  <si>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</si>
  <si>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</si>
  <si>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</si>
  <si>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</si>
  <si>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</si>
  <si>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</si>
  <si>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</si>
  <si>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</si>
  <si>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</si>
  <si>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</si>
  <si>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</si>
  <si>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</si>
  <si>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</si>
  <si>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</si>
  <si>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</si>
  <si>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</si>
  <si>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</si>
  <si>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</si>
  <si>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</si>
  <si>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</si>
  <si>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</si>
  <si>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</si>
  <si>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</si>
  <si>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</si>
  <si>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</si>
  <si>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</si>
  <si>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</si>
  <si>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</si>
  <si>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</si>
  <si>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</si>
  <si>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</si>
  <si>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</si>
  <si>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</si>
  <si>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</si>
  <si>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</si>
  <si>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</si>
  <si>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</si>
  <si>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</si>
  <si>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</si>
  <si>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</si>
  <si>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</si>
  <si>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</si>
  <si>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</si>
  <si>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</si>
  <si>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</si>
  <si>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</si>
  <si>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</si>
  <si>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</si>
  <si>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</si>
  <si>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</si>
  <si>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</si>
  <si>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</si>
  <si>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</si>
  <si>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</si>
  <si>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</si>
  <si>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</si>
  <si>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</si>
  <si>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</si>
  <si>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</si>
  <si>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</si>
  <si>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</si>
  <si>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</si>
  <si>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</si>
  <si>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</si>
  <si>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</si>
  <si>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</si>
  <si>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</si>
  <si>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</si>
  <si>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</si>
  <si>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</si>
  <si>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</si>
  <si>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</si>
  <si>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</si>
  <si>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</si>
  <si>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</si>
  <si>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</si>
  <si>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</si>
  <si>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</si>
  <si>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</si>
  <si>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</si>
  <si>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</si>
  <si>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</si>
  <si>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</si>
  <si>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</si>
  <si>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</si>
  <si>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</si>
  <si>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</si>
  <si>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</si>
  <si>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</si>
  <si>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</si>
  <si>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</si>
  <si>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</si>
  <si>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</si>
  <si>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</si>
  <si>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</si>
  <si>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</si>
  <si>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</si>
  <si>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</si>
  <si>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</si>
  <si>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</si>
  <si>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</si>
  <si>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</si>
  <si>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</si>
  <si>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</si>
  <si>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</si>
  <si>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</si>
  <si>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</si>
  <si>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</si>
  <si>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</si>
  <si>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</si>
  <si>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</si>
  <si>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</si>
  <si>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</si>
  <si>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</si>
  <si>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</si>
  <si>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</si>
  <si>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</si>
  <si>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</si>
  <si>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</si>
  <si>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</si>
  <si>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</si>
  <si>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</si>
  <si>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</si>
  <si>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</si>
  <si>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</si>
  <si>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</si>
  <si>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</si>
  <si>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</si>
  <si>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</si>
  <si>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</si>
  <si>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</si>
  <si>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</si>
  <si>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</si>
  <si>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</si>
  <si>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</si>
  <si>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</si>
  <si>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</si>
  <si>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</si>
  <si>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</si>
  <si>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</si>
  <si>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</si>
  <si>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</si>
  <si>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</si>
  <si>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</si>
  <si>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</si>
  <si>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</si>
  <si>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</si>
  <si>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</si>
  <si>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</si>
  <si>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</si>
  <si>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</si>
  <si>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</si>
  <si>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</si>
  <si>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</si>
  <si>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</si>
  <si>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</si>
  <si>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</si>
  <si>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</si>
  <si>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</si>
  <si>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</si>
  <si>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</si>
  <si>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</si>
  <si>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</si>
  <si>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</si>
  <si>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</si>
  <si>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</si>
  <si>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</si>
  <si>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</si>
  <si>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</si>
  <si>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</si>
  <si>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</si>
  <si>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</si>
  <si>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</si>
  <si>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</si>
  <si>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</si>
  <si>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</si>
  <si>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</si>
  <si>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</si>
  <si>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</si>
  <si>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</si>
  <si>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</si>
  <si>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</si>
  <si>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</si>
  <si>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</si>
  <si>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</si>
  <si>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</si>
  <si>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</si>
  <si>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</si>
  <si>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</si>
  <si>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</si>
  <si>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</si>
  <si>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</si>
  <si>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</si>
  <si>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</si>
  <si>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</si>
  <si>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</si>
  <si>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</si>
  <si>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</si>
  <si>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</si>
  <si>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</si>
  <si>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</si>
  <si>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</si>
  <si>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</si>
  <si>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</si>
  <si>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</si>
  <si>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</si>
  <si>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</si>
  <si>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</si>
  <si>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</si>
  <si>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</si>
  <si>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</si>
  <si>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</si>
  <si>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</si>
  <si>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</si>
  <si>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</si>
  <si>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</si>
  <si>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</si>
  <si>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</si>
  <si>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</si>
  <si>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</si>
  <si>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</si>
  <si>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</si>
  <si>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</si>
  <si>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</si>
  <si>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</si>
  <si>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</si>
  <si>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</si>
  <si>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</si>
  <si>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</si>
  <si>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</si>
  <si>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</si>
  <si>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</si>
  <si>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</si>
  <si>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</si>
  <si>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</si>
  <si>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</si>
  <si>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</si>
  <si>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</si>
  <si>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</si>
  <si>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</si>
  <si>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</si>
  <si>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</si>
  <si>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</si>
  <si>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</si>
  <si>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</si>
  <si>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</si>
  <si>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</si>
  <si>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</si>
  <si>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</si>
  <si>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</si>
  <si>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</si>
  <si>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</si>
  <si>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</si>
  <si>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</si>
  <si>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</si>
  <si>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</si>
  <si>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</si>
  <si>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</si>
  <si>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</si>
  <si>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</si>
  <si>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</si>
  <si>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</si>
  <si>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</si>
  <si>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</si>
  <si>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</si>
  <si>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</si>
  <si>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</si>
  <si>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</si>
  <si>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</si>
  <si>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</si>
  <si>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</si>
  <si>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</si>
  <si>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</si>
  <si>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</si>
  <si>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</si>
  <si>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</si>
  <si>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</si>
  <si>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</si>
  <si>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</si>
  <si>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</si>
  <si>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</si>
  <si>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</si>
  <si>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</si>
  <si>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</si>
  <si>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</si>
  <si>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</si>
  <si>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</si>
  <si>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</si>
  <si>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</si>
  <si>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</si>
  <si>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</si>
  <si>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</si>
  <si>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</si>
  <si>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</si>
  <si>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</si>
  <si>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</si>
  <si>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</si>
  <si>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</si>
  <si>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</si>
  <si>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</si>
  <si>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</si>
  <si>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</si>
  <si>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</si>
  <si>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</si>
  <si>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</si>
  <si>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</si>
  <si>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</si>
  <si>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</si>
  <si>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</si>
  <si>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</si>
  <si>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</si>
  <si>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</si>
  <si>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</si>
  <si>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</si>
  <si>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</si>
  <si>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</si>
  <si>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</si>
  <si>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</si>
  <si>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</si>
  <si>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</si>
  <si>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</si>
  <si>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</si>
  <si>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</si>
  <si>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</si>
  <si>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</si>
  <si>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</si>
  <si>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</si>
  <si>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</si>
  <si>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</si>
  <si>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</si>
  <si>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</si>
  <si>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</si>
  <si>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</si>
  <si>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</si>
  <si>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</si>
  <si>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</si>
  <si>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</si>
  <si>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</si>
  <si>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</si>
  <si>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</si>
  <si>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</si>
  <si>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</si>
  <si>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</si>
  <si>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</si>
  <si>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</si>
  <si>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</si>
  <si>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</si>
  <si>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</si>
  <si>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</si>
  <si>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</si>
  <si>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</si>
  <si>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</si>
  <si>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</si>
  <si>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</si>
  <si>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</si>
  <si>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</si>
  <si>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</si>
  <si>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</si>
  <si>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</si>
  <si>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</si>
  <si>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</si>
  <si>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</si>
  <si>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</si>
  <si>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</si>
  <si>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</si>
  <si>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</si>
  <si>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</si>
  <si>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</si>
  <si>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</si>
  <si>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</si>
  <si>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</si>
  <si>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</si>
  <si>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</si>
  <si>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</si>
  <si>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</si>
  <si>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</si>
  <si>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</si>
  <si>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</si>
  <si>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</si>
  <si>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</si>
  <si>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</si>
  <si>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</si>
  <si>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</si>
  <si>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</si>
  <si>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</si>
  <si>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</si>
  <si>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</si>
  <si>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</si>
  <si>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</si>
  <si>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</si>
  <si>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</si>
  <si>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</si>
  <si>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</si>
  <si>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</si>
  <si>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</si>
  <si>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</si>
  <si>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</si>
  <si>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</si>
  <si>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</si>
  <si>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</si>
  <si>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</si>
  <si>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</si>
  <si>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</si>
  <si>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</si>
  <si>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</si>
  <si>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</si>
  <si>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</si>
  <si>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</si>
  <si>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</si>
  <si>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</si>
  <si>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</si>
  <si>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</si>
  <si>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</si>
  <si>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</si>
  <si>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</si>
  <si>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</si>
  <si>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</si>
  <si>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</si>
  <si>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</si>
  <si>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</si>
  <si>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</si>
  <si>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</si>
  <si>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</si>
  <si>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</si>
  <si>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</si>
  <si>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</si>
  <si>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</si>
  <si>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</si>
  <si>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</si>
  <si>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</si>
  <si>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</si>
  <si>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</si>
  <si>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</si>
  <si>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</si>
  <si>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</si>
  <si>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</si>
  <si>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</si>
  <si>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</si>
  <si>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</si>
  <si>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</si>
  <si>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</si>
  <si>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</si>
  <si>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</si>
  <si>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</si>
  <si>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</si>
  <si>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</si>
  <si>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</si>
  <si>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</si>
  <si>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</si>
  <si>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</si>
  <si>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</si>
  <si>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</si>
  <si>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</si>
  <si>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</si>
  <si>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</si>
  <si>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</si>
  <si>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</si>
  <si>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</si>
  <si>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</si>
  <si>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</si>
  <si>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</si>
  <si>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</si>
  <si>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</si>
  <si>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</si>
  <si>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</si>
  <si>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</si>
  <si>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</si>
  <si>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</si>
  <si>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</si>
  <si>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</si>
  <si>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</si>
  <si>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</si>
  <si>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</si>
  <si>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</si>
  <si>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</si>
  <si>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</si>
  <si>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</si>
  <si>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</si>
  <si>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</si>
  <si>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</si>
  <si>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</si>
  <si>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</si>
  <si>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</si>
  <si>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</si>
  <si>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</si>
  <si>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</si>
  <si>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</si>
  <si>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</si>
  <si>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</si>
  <si>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</si>
  <si>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</si>
  <si>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</si>
  <si>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</si>
  <si>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</si>
  <si>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</si>
  <si>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</si>
  <si>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</si>
  <si>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</si>
  <si>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</si>
  <si>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</si>
  <si>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</si>
  <si>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</si>
  <si>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</si>
  <si>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</si>
  <si>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</si>
  <si>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</si>
  <si>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</si>
  <si>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</si>
  <si>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</si>
  <si>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</si>
  <si>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</si>
  <si>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</si>
  <si>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</si>
  <si>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</si>
  <si>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</si>
  <si>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</si>
  <si>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</si>
  <si>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</si>
  <si>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</si>
  <si>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</si>
  <si>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</si>
  <si>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</si>
  <si>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</si>
  <si>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</si>
  <si>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</si>
  <si>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</si>
  <si>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</si>
  <si>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</si>
  <si>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</si>
  <si>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</si>
  <si>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</si>
  <si>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</si>
  <si>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</si>
  <si>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</si>
  <si>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</si>
  <si>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</si>
  <si>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</si>
  <si>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</si>
  <si>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</si>
  <si>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</si>
  <si>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</si>
  <si>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</si>
  <si>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</si>
  <si>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</si>
  <si>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</si>
  <si>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</si>
  <si>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</si>
  <si>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</si>
  <si>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</si>
  <si>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</si>
  <si>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</si>
  <si>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</si>
  <si>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</si>
  <si>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</si>
  <si>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</si>
  <si>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</si>
  <si>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</si>
  <si>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</si>
  <si>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</si>
  <si>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</si>
  <si>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</si>
  <si>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</si>
  <si>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</si>
  <si>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</si>
  <si>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</si>
  <si>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</si>
  <si>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</si>
  <si>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</si>
  <si>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</si>
  <si>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</si>
  <si>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</si>
  <si>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</si>
  <si>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</si>
  <si>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</si>
  <si>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</si>
  <si>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</si>
  <si>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</si>
  <si>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</si>
  <si>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</si>
  <si>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</si>
  <si>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</si>
  <si>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</si>
  <si>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</si>
  <si>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</si>
  <si>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</si>
  <si>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</si>
  <si>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</si>
  <si>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</si>
  <si>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</si>
  <si>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</si>
  <si>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</si>
  <si>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</si>
  <si>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</si>
  <si>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</si>
  <si>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</si>
  <si>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</si>
  <si>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</si>
  <si>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</si>
  <si>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</si>
  <si>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</si>
  <si>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</si>
  <si>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</si>
  <si>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</si>
  <si>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</si>
  <si>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</si>
  <si>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</si>
  <si>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</si>
  <si>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</si>
  <si>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</si>
  <si>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</si>
  <si>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</si>
  <si>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</si>
  <si>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</si>
  <si>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</si>
  <si>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</si>
  <si>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</si>
  <si>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</si>
  <si>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</si>
  <si>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</si>
  <si>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</si>
  <si>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</si>
  <si>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</si>
  <si>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</si>
  <si>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</si>
  <si>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</si>
  <si>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</si>
  <si>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</si>
  <si>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</si>
  <si>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</si>
  <si>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</si>
  <si>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</si>
  <si>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</si>
  <si>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</si>
  <si>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</si>
  <si>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</si>
  <si>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</si>
  <si>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</si>
  <si>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</si>
  <si>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</si>
  <si>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</si>
  <si>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</si>
  <si>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</si>
  <si>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</si>
  <si>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</si>
  <si>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</si>
  <si>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</si>
  <si>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</si>
  <si>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</si>
  <si>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</si>
  <si>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</si>
  <si>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</si>
  <si>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</si>
  <si>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</si>
  <si>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</si>
  <si>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</si>
  <si>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</si>
  <si>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</si>
  <si>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</si>
  <si>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</si>
  <si>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</si>
  <si>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</si>
  <si>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</si>
  <si>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</si>
  <si>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</si>
  <si>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</si>
  <si>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</si>
  <si>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</si>
  <si>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</si>
  <si>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</si>
  <si>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</si>
  <si>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</si>
  <si>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</si>
  <si>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</si>
  <si>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</si>
  <si>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</si>
  <si>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</si>
  <si>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</si>
  <si>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</si>
  <si>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</si>
  <si>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</si>
  <si>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</si>
  <si>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</si>
  <si>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</si>
  <si>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</si>
  <si>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</si>
  <si>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</si>
  <si>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</si>
  <si>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</si>
  <si>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</si>
  <si>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</si>
  <si>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</si>
  <si>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</si>
  <si>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</si>
  <si>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</si>
  <si>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</si>
  <si>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</si>
  <si>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</si>
  <si>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</si>
  <si>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</si>
  <si>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</si>
  <si>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</si>
  <si>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</si>
  <si>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</si>
  <si>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</si>
  <si>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</si>
  <si>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</si>
  <si>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</si>
  <si>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</si>
  <si>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</si>
  <si>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</si>
  <si>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</si>
  <si>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</si>
  <si>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</si>
  <si>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</si>
  <si>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</si>
  <si>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</si>
  <si>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</si>
  <si>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</si>
  <si>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</si>
  <si>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</si>
  <si>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</si>
  <si>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</si>
  <si>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</si>
  <si>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</si>
  <si>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</si>
  <si>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</si>
  <si>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</si>
  <si>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</si>
  <si>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</si>
  <si>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</si>
  <si>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</si>
  <si>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</si>
  <si>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</si>
  <si>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</si>
  <si>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</si>
  <si>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</si>
  <si>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</si>
  <si>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</si>
  <si>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</si>
  <si>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</si>
  <si>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</si>
  <si>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</si>
  <si>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</si>
  <si>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</si>
  <si>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</si>
  <si>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</si>
  <si>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</si>
  <si>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</si>
  <si>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</si>
  <si>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</si>
  <si>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</si>
  <si>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</si>
  <si>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</si>
  <si>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</si>
  <si>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</si>
  <si>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</si>
  <si>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</si>
  <si>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</si>
  <si>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</si>
  <si>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</si>
  <si>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</si>
  <si>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</si>
  <si>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</si>
  <si>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</si>
  <si>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</si>
  <si>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</si>
  <si>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</si>
  <si>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</si>
  <si>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</si>
  <si>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</si>
  <si>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</si>
  <si>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</si>
  <si>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</si>
  <si>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</si>
  <si>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</si>
  <si>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</si>
  <si>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</si>
  <si>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</si>
  <si>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</si>
  <si>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</si>
  <si>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</si>
  <si>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</si>
  <si>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</si>
  <si>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</si>
  <si>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</si>
  <si>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</si>
  <si>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</si>
  <si>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</si>
  <si>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</si>
  <si>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</si>
  <si>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</si>
  <si>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</si>
  <si>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</si>
  <si>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</si>
  <si>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</si>
  <si>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</si>
  <si>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</si>
  <si>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</si>
  <si>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</si>
  <si>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</si>
  <si>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</si>
  <si>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</si>
  <si>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</si>
  <si>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</si>
  <si>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</si>
  <si>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</si>
  <si>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</si>
  <si>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</si>
  <si>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</si>
  <si>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</si>
  <si>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</si>
  <si>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</si>
  <si>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</si>
  <si>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</si>
  <si>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</si>
  <si>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</si>
  <si>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</si>
  <si>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</si>
  <si>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</si>
  <si>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</si>
  <si>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</si>
  <si>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</si>
  <si>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</si>
  <si>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</si>
  <si>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</si>
  <si>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</si>
  <si>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</si>
  <si>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</si>
  <si>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</si>
  <si>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</si>
  <si>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</si>
  <si>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</si>
  <si>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</si>
  <si>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</si>
  <si>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</si>
  <si>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</si>
  <si>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</si>
  <si>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</si>
  <si>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</si>
  <si>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</si>
  <si>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</si>
  <si>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</si>
  <si>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</si>
  <si>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</si>
  <si>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</si>
  <si>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</si>
  <si>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</si>
  <si>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</si>
  <si>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</si>
  <si>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</si>
  <si>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</si>
  <si>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</si>
  <si>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</si>
  <si>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</si>
  <si>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</si>
  <si>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</si>
  <si>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</si>
  <si>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</si>
  <si>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</si>
  <si>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</si>
  <si>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</si>
  <si>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</si>
  <si>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</si>
  <si>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</si>
  <si>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</si>
  <si>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</si>
  <si>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</si>
  <si>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</si>
  <si>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</si>
  <si>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</si>
  <si>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</si>
  <si>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</si>
  <si>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</si>
  <si>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</si>
  <si>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</si>
  <si>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</si>
  <si>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</si>
  <si>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</si>
  <si>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</si>
  <si>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</si>
  <si>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</si>
  <si>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</si>
  <si>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</si>
  <si>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</si>
  <si>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</si>
  <si>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</si>
  <si>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</si>
  <si>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</si>
  <si>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</si>
  <si>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</si>
  <si>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</si>
  <si>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</si>
  <si>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</si>
  <si>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</si>
  <si>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</si>
  <si>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</si>
  <si>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</si>
  <si>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</si>
  <si>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</si>
  <si>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</si>
  <si>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</si>
  <si>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</si>
  <si>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</si>
  <si>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</si>
  <si>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</si>
  <si>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</si>
  <si>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</si>
  <si>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</si>
  <si>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</si>
  <si>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</si>
  <si>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</si>
  <si>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</si>
  <si>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</si>
  <si>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</si>
  <si>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</si>
  <si>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</si>
  <si>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</si>
  <si>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</si>
  <si>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</si>
  <si>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</si>
  <si>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</si>
  <si>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</si>
  <si>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</si>
  <si>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</si>
  <si>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</si>
  <si>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</si>
  <si>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</si>
  <si>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</si>
  <si>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</si>
  <si>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</si>
  <si>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</si>
  <si>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</si>
  <si>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</si>
  <si>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</si>
  <si>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</si>
  <si>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</si>
  <si>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</si>
  <si>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</si>
  <si>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</si>
  <si>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</si>
  <si>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</si>
  <si>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</si>
  <si>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</si>
  <si>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</si>
  <si>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</si>
  <si>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</si>
  <si>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</si>
  <si>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</si>
  <si>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</si>
  <si>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</si>
  <si>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</si>
  <si>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</si>
  <si>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</si>
  <si>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</si>
  <si>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</si>
  <si>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</si>
  <si>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</si>
  <si>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</si>
  <si>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</si>
  <si>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</si>
  <si>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</si>
  <si>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</si>
  <si>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</si>
  <si>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</si>
  <si>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</si>
  <si>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</si>
  <si>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</si>
  <si>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</si>
  <si>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</si>
  <si>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</si>
  <si>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</si>
  <si>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</si>
  <si>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</si>
  <si>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</si>
  <si>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</si>
  <si>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</si>
  <si>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</si>
  <si>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</si>
  <si>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</si>
  <si>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</si>
  <si>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</si>
  <si>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</si>
  <si>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</si>
  <si>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</si>
  <si>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</si>
  <si>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</si>
  <si>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</si>
  <si>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</si>
  <si>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</si>
  <si>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</si>
  <si>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</si>
  <si>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</si>
  <si>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</si>
  <si>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</si>
  <si>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</si>
  <si>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</si>
  <si>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</si>
  <si>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</si>
  <si>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</si>
  <si>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</si>
  <si>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</si>
  <si>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</si>
  <si>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</si>
  <si>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</si>
  <si>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</si>
  <si>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</si>
  <si>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</si>
  <si>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</si>
  <si>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</si>
  <si>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</si>
  <si>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</si>
  <si>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</si>
  <si>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</si>
  <si>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</si>
  <si>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</si>
  <si>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</si>
  <si>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</si>
  <si>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</si>
  <si>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</si>
  <si>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</si>
  <si>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</si>
  <si>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</si>
  <si>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</si>
  <si>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</si>
  <si>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</si>
  <si>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</si>
  <si>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</si>
  <si>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</si>
  <si>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</si>
  <si>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</si>
  <si>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</si>
  <si>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</si>
  <si>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</si>
  <si>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</si>
  <si>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</si>
  <si>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</si>
  <si>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</si>
  <si>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</si>
  <si>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</si>
  <si>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</si>
  <si>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</si>
  <si>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</si>
  <si>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</si>
  <si>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</si>
  <si>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</si>
  <si>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</si>
  <si>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</si>
  <si>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</si>
  <si>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</si>
  <si>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</si>
  <si>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</si>
  <si>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</si>
  <si>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</si>
  <si>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</si>
  <si>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</si>
  <si>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</si>
  <si>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</si>
  <si>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</si>
  <si>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</si>
  <si>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</si>
  <si>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</si>
  <si>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</si>
  <si>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</si>
  <si>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</si>
  <si>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</si>
  <si>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</si>
  <si>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</si>
  <si>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</si>
  <si>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</si>
  <si>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</si>
  <si>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</si>
  <si>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</si>
  <si>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</si>
  <si>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</si>
  <si>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</si>
  <si>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</si>
  <si>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</si>
  <si>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</si>
  <si>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</si>
  <si>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</si>
  <si>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</si>
  <si>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</si>
  <si>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</si>
  <si>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</si>
  <si>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</si>
  <si>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</si>
  <si>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</si>
  <si>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</si>
  <si>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</si>
  <si>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</si>
  <si>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</si>
  <si>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</si>
  <si>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</si>
  <si>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</si>
  <si>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</si>
  <si>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</si>
  <si>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</si>
  <si>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</si>
  <si>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</si>
  <si>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</si>
  <si>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</si>
  <si>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</si>
  <si>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</si>
  <si>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</si>
  <si>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</si>
  <si>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</si>
  <si>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</si>
  <si>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</si>
  <si>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</si>
  <si>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</si>
  <si>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</si>
  <si>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</si>
  <si>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</si>
  <si>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</si>
  <si>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</si>
  <si>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</si>
  <si>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</si>
  <si>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</si>
  <si>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</si>
  <si>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</si>
  <si>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</si>
  <si>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</si>
  <si>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</si>
  <si>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</si>
  <si>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</si>
  <si>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</si>
  <si>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</si>
  <si>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</si>
  <si>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</si>
  <si>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</si>
  <si>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</si>
  <si>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</si>
  <si>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</si>
  <si>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</si>
  <si>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</si>
  <si>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</si>
  <si>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</si>
  <si>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</si>
  <si>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</si>
  <si>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</si>
  <si>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</si>
  <si>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</si>
  <si>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</si>
  <si>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</si>
  <si>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</si>
  <si>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</si>
  <si>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</si>
  <si>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</si>
  <si>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</si>
  <si>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</si>
  <si>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</si>
  <si>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</si>
  <si>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</si>
  <si>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</si>
  <si>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</si>
  <si>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</si>
  <si>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</si>
  <si>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</si>
  <si>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</si>
  <si>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</si>
  <si>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</si>
  <si>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</si>
  <si>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</si>
  <si>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</si>
  <si>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</si>
  <si>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</si>
  <si>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</si>
  <si>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</si>
  <si>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</si>
  <si>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</si>
  <si>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</si>
  <si>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</si>
  <si>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</si>
  <si>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</si>
  <si>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</si>
  <si>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</si>
  <si>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</si>
  <si>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</si>
  <si>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</si>
  <si>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</si>
  <si>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</si>
  <si>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</si>
  <si>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</si>
  <si>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</si>
  <si>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</si>
  <si>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</si>
  <si>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</si>
  <si>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</si>
  <si>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</si>
  <si>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</si>
  <si>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</si>
  <si>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</si>
  <si>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</si>
  <si>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</si>
  <si>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</si>
  <si>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</si>
  <si>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</si>
  <si>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</si>
  <si>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</si>
  <si>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</si>
  <si>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</si>
  <si>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</si>
  <si>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</si>
  <si>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</si>
  <si>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</si>
  <si>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</si>
  <si>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</si>
  <si>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</si>
  <si>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</si>
  <si>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</si>
  <si>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</si>
  <si>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</si>
  <si>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</si>
  <si>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</si>
  <si>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</si>
  <si>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</si>
  <si>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</si>
  <si>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</si>
  <si>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</si>
  <si>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</si>
  <si>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</si>
  <si>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</si>
  <si>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</si>
  <si>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</si>
  <si>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</si>
  <si>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</si>
  <si>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</si>
  <si>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</si>
  <si>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</si>
  <si>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</si>
  <si>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</si>
  <si>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</si>
  <si>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</si>
  <si>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</si>
  <si>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</si>
  <si>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</si>
  <si>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</si>
  <si>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</si>
  <si>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</si>
  <si>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</si>
  <si>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</si>
  <si>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</si>
  <si>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</si>
  <si>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</si>
  <si>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</si>
  <si>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</si>
  <si>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</si>
  <si>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</si>
  <si>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</si>
  <si>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</si>
  <si>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</si>
  <si>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</si>
  <si>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</si>
  <si>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</si>
  <si>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</si>
  <si>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</si>
  <si>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</si>
  <si>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</si>
  <si>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</si>
  <si>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</si>
  <si>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</si>
  <si>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</si>
  <si>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</si>
  <si>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</si>
  <si>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</si>
  <si>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</si>
  <si>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</si>
  <si>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</si>
  <si>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</si>
  <si>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</si>
  <si>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</si>
  <si>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</si>
  <si>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</si>
  <si>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</si>
  <si>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</si>
  <si>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</si>
  <si>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</si>
  <si>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</si>
  <si>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</si>
  <si>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</si>
  <si>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</si>
  <si>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</si>
  <si>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</si>
  <si>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</si>
  <si>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</si>
  <si>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</si>
  <si>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</si>
  <si>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</si>
  <si>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</si>
  <si>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</si>
  <si>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</si>
  <si>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</si>
  <si>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</si>
  <si>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</si>
  <si>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</si>
  <si>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</si>
  <si>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</si>
  <si>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</si>
  <si>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</si>
  <si>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</si>
  <si>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</si>
  <si>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</si>
  <si>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</si>
  <si>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</si>
  <si>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</si>
  <si>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</si>
  <si>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</si>
  <si>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</si>
  <si>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</si>
  <si>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</si>
  <si>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</si>
  <si>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</si>
  <si>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</si>
  <si>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</si>
  <si>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</si>
  <si>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</si>
  <si>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</si>
  <si>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</si>
  <si>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</si>
  <si>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</si>
  <si>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</si>
  <si>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</si>
  <si>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</si>
  <si>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</si>
  <si>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</si>
  <si>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</si>
  <si>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</si>
  <si>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</si>
  <si>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</si>
  <si>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</si>
  <si>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</si>
  <si>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</si>
  <si>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</si>
  <si>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</si>
  <si>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</si>
  <si>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</si>
  <si>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</si>
  <si>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</si>
  <si>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</si>
  <si>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</si>
  <si>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</si>
  <si>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</si>
  <si>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</si>
  <si>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</si>
  <si>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</si>
  <si>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</si>
  <si>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</si>
  <si>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</si>
  <si>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</si>
  <si>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</si>
  <si>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</si>
  <si>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</si>
  <si>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</si>
  <si>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</si>
  <si>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</si>
  <si>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</si>
  <si>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</si>
  <si>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</si>
  <si>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</si>
  <si>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</si>
  <si>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</si>
  <si>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</si>
  <si>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</si>
  <si>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</si>
  <si>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</si>
  <si>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</si>
  <si>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</si>
  <si>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</si>
  <si>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</si>
  <si>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</si>
  <si>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</si>
  <si>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</si>
  <si>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</si>
  <si>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</si>
  <si>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</si>
  <si>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</si>
  <si>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</si>
  <si>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</si>
  <si>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</si>
  <si>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</si>
  <si>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</si>
  <si>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</si>
  <si>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</si>
  <si>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</si>
  <si>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</si>
  <si>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</si>
  <si>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</si>
  <si>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</si>
  <si>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</si>
  <si>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</si>
  <si>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</si>
  <si>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</si>
  <si>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</si>
  <si>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</si>
  <si>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</si>
  <si>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</si>
  <si>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</si>
  <si>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</si>
  <si>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</si>
  <si>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</si>
  <si>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</si>
  <si>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</si>
  <si>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</si>
  <si>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</si>
  <si>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</si>
  <si>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</si>
  <si>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</si>
  <si>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</si>
  <si>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</si>
  <si>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</si>
  <si>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</si>
  <si>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</si>
  <si>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</si>
  <si>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</si>
  <si>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</si>
  <si>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</si>
  <si>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</si>
  <si>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</si>
  <si>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</si>
  <si>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</si>
  <si>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</si>
  <si>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</si>
  <si>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</si>
  <si>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</si>
  <si>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</si>
  <si>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</si>
  <si>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</si>
  <si>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</si>
  <si>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</si>
  <si>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</si>
  <si>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</si>
  <si>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</si>
  <si>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</si>
  <si>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</si>
  <si>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</si>
  <si>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</si>
  <si>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</si>
  <si>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</si>
  <si>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</si>
  <si>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</si>
  <si>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</si>
  <si>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</si>
  <si>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</si>
  <si>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</si>
  <si>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</si>
  <si>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</si>
  <si>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</si>
  <si>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</si>
  <si>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</si>
  <si>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</si>
  <si>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</si>
  <si>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</si>
  <si>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</si>
  <si>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</si>
  <si>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</si>
  <si>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</si>
  <si>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</si>
  <si>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</si>
  <si>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</si>
  <si>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</si>
  <si>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</si>
  <si>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</si>
  <si>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</si>
  <si>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</si>
  <si>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</si>
  <si>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</si>
  <si>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</si>
  <si>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</si>
  <si>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</si>
  <si>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</si>
  <si>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</si>
  <si>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</si>
  <si>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</si>
  <si>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</si>
  <si>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</si>
  <si>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</si>
  <si>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</si>
  <si>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</si>
  <si>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</si>
  <si>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</si>
  <si>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</si>
  <si>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</si>
  <si>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</si>
  <si>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</si>
  <si>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</si>
  <si>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</si>
  <si>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</si>
  <si>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</si>
  <si>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</si>
  <si>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</si>
  <si>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</si>
  <si>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</si>
  <si>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</si>
  <si>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</si>
  <si>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</si>
  <si>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</si>
  <si>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</si>
  <si>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</si>
  <si>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</si>
  <si>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</si>
  <si>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</si>
  <si>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</si>
  <si>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</si>
  <si>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</si>
  <si>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</si>
  <si>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</si>
  <si>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</si>
  <si>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</si>
  <si>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</si>
  <si>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</si>
  <si>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</si>
  <si>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</si>
  <si>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</si>
  <si>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</si>
  <si>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</si>
  <si>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</si>
  <si>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</si>
  <si>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</si>
  <si>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</si>
  <si>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</si>
  <si>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</si>
  <si>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</si>
  <si>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</si>
  <si>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</si>
  <si>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</si>
  <si>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</si>
  <si>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</si>
  <si>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</si>
  <si>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</si>
  <si>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</si>
  <si>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</si>
  <si>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</si>
  <si>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</si>
  <si>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</si>
  <si>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</si>
  <si>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</si>
  <si>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</si>
  <si>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</si>
  <si>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</si>
  <si>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</si>
  <si>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</si>
  <si>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</si>
  <si>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</si>
  <si>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</si>
  <si>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</si>
  <si>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</si>
  <si>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</si>
  <si>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</si>
  <si>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</si>
  <si>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</si>
  <si>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</si>
  <si>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</si>
  <si>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</si>
  <si>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</si>
  <si>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</si>
  <si>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</si>
  <si>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</si>
  <si>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</si>
  <si>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</si>
  <si>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</si>
  <si>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</si>
  <si>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</si>
  <si>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</si>
  <si>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</si>
  <si>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</si>
  <si>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</si>
  <si>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</si>
  <si>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</si>
  <si>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</si>
  <si>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</si>
  <si>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</si>
  <si>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</si>
  <si>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</si>
  <si>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</si>
  <si>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</si>
  <si>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</si>
  <si>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</si>
  <si>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</si>
  <si>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</si>
  <si>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</si>
  <si>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</si>
  <si>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</si>
  <si>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</si>
  <si>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</si>
  <si>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</si>
  <si>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</si>
  <si>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</si>
  <si>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</si>
  <si>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</si>
  <si>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</si>
  <si>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</si>
  <si>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</si>
  <si>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</si>
  <si>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</si>
  <si>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</si>
  <si>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</si>
  <si>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</si>
  <si>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</si>
  <si>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</si>
  <si>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</si>
  <si>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</si>
  <si>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</si>
  <si>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</si>
  <si>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</si>
  <si>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</si>
  <si>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</si>
  <si>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</si>
  <si>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</si>
  <si>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</si>
  <si>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</si>
  <si>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</si>
  <si>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</si>
  <si>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</si>
  <si>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</si>
  <si>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</si>
  <si>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</si>
  <si>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</si>
  <si>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</si>
  <si>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</si>
  <si>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</si>
  <si>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</si>
  <si>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</si>
  <si>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</si>
  <si>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</si>
  <si>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</si>
  <si>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</si>
  <si>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</si>
  <si>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</si>
  <si>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</si>
  <si>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</si>
  <si>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</si>
  <si>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</si>
  <si>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</si>
  <si>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</si>
  <si>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</si>
  <si>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</si>
  <si>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</si>
  <si>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</si>
  <si>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</si>
  <si>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</si>
  <si>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</si>
  <si>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</si>
  <si>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</si>
  <si>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</si>
  <si>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</si>
  <si>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</si>
  <si>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</si>
  <si>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</si>
  <si>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</si>
  <si>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</si>
  <si>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</si>
  <si>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</si>
  <si>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</si>
  <si>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</si>
  <si>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</si>
  <si>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</si>
  <si>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</si>
  <si>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</si>
  <si>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</si>
  <si>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</si>
  <si>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</si>
  <si>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</si>
  <si>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</si>
  <si>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</si>
  <si>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</si>
  <si>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</si>
  <si>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</si>
  <si>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</si>
  <si>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</si>
  <si>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</si>
  <si>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</si>
  <si>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</si>
  <si>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</si>
  <si>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</si>
  <si>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</si>
  <si>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</si>
  <si>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</si>
  <si>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</si>
  <si>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</si>
  <si>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</si>
  <si>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</si>
  <si>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</si>
  <si>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</si>
  <si>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</si>
  <si>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</si>
  <si>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</si>
  <si>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</si>
  <si>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</si>
  <si>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</si>
  <si>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</si>
  <si>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</si>
  <si>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</si>
  <si>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</si>
  <si>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</si>
  <si>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</si>
  <si>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</si>
  <si>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</si>
  <si>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</si>
  <si>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</si>
  <si>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</si>
  <si>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</si>
  <si>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</si>
  <si>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</si>
  <si>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</si>
  <si>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</si>
  <si>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</si>
  <si>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</si>
  <si>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</si>
  <si>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</si>
  <si>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</si>
  <si>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</si>
  <si>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</si>
  <si>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</si>
  <si>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</si>
  <si>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</si>
  <si>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</si>
  <si>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</si>
  <si>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</si>
  <si>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</si>
  <si>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</si>
  <si>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</si>
  <si>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</si>
  <si>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</si>
  <si>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</si>
  <si>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</si>
  <si>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</si>
  <si>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</si>
  <si>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</si>
  <si>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</si>
  <si>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</si>
  <si>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</si>
  <si>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</si>
  <si>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</si>
  <si>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</si>
  <si>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</si>
  <si>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</si>
  <si>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</si>
  <si>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</si>
  <si>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</si>
  <si>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</si>
  <si>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</si>
  <si>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</si>
  <si>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</si>
  <si>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</si>
  <si>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</si>
  <si>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</si>
  <si>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</si>
  <si>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</si>
  <si>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</si>
  <si>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</si>
  <si>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</si>
  <si>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</si>
  <si>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</si>
  <si>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</si>
  <si>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</si>
  <si>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</si>
  <si>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</si>
  <si>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</si>
  <si>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</si>
  <si>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</si>
  <si>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</si>
  <si>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</si>
  <si>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</si>
  <si>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</si>
  <si>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</si>
  <si>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</si>
  <si>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</si>
  <si>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</si>
  <si>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</si>
  <si>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</si>
  <si>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</si>
  <si>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</si>
  <si>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</si>
  <si>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</si>
  <si>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</si>
  <si>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</si>
  <si>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</si>
  <si>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</si>
  <si>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</si>
  <si>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</si>
  <si>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</si>
  <si>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</si>
  <si>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</si>
  <si>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</si>
  <si>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</si>
  <si>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</si>
  <si>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</si>
  <si>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</si>
  <si>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</si>
  <si>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</si>
  <si>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</si>
  <si>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</si>
  <si>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</si>
  <si>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</si>
  <si>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</si>
  <si>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</si>
  <si>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</si>
  <si>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</si>
  <si>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</si>
  <si>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</si>
  <si>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</si>
  <si>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</si>
  <si>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</si>
  <si>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</si>
  <si>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</si>
  <si>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</si>
  <si>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</si>
  <si>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</si>
  <si>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</si>
  <si>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</si>
  <si>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</si>
  <si>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</si>
  <si>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</si>
  <si>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</si>
  <si>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</si>
  <si>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</si>
  <si>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</si>
  <si>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</si>
  <si>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</si>
  <si>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</si>
  <si>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</si>
  <si>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</si>
  <si>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</si>
  <si>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</si>
  <si>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</si>
  <si>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</si>
  <si>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</si>
  <si>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</si>
  <si>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</si>
  <si>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</si>
  <si>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</si>
  <si>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</si>
  <si>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</si>
  <si>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</si>
  <si>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</si>
  <si>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</si>
  <si>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</si>
  <si>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</si>
  <si>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</si>
  <si>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</si>
  <si>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</si>
  <si>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</si>
  <si>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</si>
  <si>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</si>
  <si>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</si>
  <si>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</si>
  <si>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</si>
  <si>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</si>
  <si>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</si>
  <si>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</si>
  <si>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</si>
  <si>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</si>
  <si>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</si>
  <si>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</si>
  <si>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</si>
  <si>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</si>
  <si>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</si>
  <si>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</si>
  <si>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</si>
  <si>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</si>
  <si>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</si>
  <si>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</si>
  <si>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</si>
  <si>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</si>
  <si>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</si>
  <si>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</si>
  <si>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</si>
  <si>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</si>
  <si>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</si>
  <si>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</si>
  <si>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</si>
  <si>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</si>
  <si>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</si>
  <si>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</si>
  <si>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</si>
  <si>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</si>
  <si>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</si>
  <si>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</si>
  <si>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</si>
  <si>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</si>
  <si>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</si>
  <si>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</si>
  <si>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</si>
  <si>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</si>
  <si>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</si>
  <si>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</si>
  <si>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</si>
  <si>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</si>
  <si>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</si>
  <si>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</si>
  <si>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</si>
  <si>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</si>
  <si>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</si>
  <si>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</si>
  <si>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</si>
  <si>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</si>
  <si>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</si>
  <si>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</si>
  <si>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</si>
  <si>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</si>
  <si>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</si>
  <si>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</si>
  <si>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</si>
  <si>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</si>
  <si>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</si>
  <si>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</si>
  <si>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</si>
  <si>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</si>
  <si>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</si>
  <si>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</si>
  <si>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</si>
  <si>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</si>
  <si>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</si>
  <si>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</si>
  <si>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</si>
  <si>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</si>
  <si>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</si>
  <si>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</si>
  <si>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</si>
  <si>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</si>
  <si>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</si>
  <si>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</si>
  <si>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</si>
  <si>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</si>
  <si>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</si>
  <si>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</si>
  <si>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</si>
  <si>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</si>
  <si>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</si>
  <si>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</si>
  <si>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</si>
  <si>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</si>
  <si>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</si>
  <si>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</si>
  <si>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</si>
  <si>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</si>
  <si>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</si>
  <si>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</si>
  <si>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</si>
  <si>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</si>
  <si>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</si>
  <si>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</si>
  <si>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</si>
  <si>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</si>
  <si>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</si>
  <si>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</si>
  <si>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</si>
  <si>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</si>
  <si>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</si>
  <si>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</si>
  <si>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</si>
  <si>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</si>
  <si>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</si>
  <si>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</si>
  <si>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</si>
  <si>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</si>
  <si>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</si>
  <si>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</si>
  <si>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</si>
  <si>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</si>
  <si>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</si>
  <si>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</si>
  <si>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</si>
  <si>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</si>
  <si>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</si>
  <si>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</si>
  <si>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</si>
  <si>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</si>
  <si>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</si>
  <si>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</si>
  <si>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</si>
  <si>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</si>
  <si>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</si>
  <si>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</si>
  <si>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</si>
  <si>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</si>
  <si>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</si>
  <si>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</si>
  <si>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</si>
  <si>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</si>
  <si>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</si>
  <si>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</si>
  <si>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</si>
  <si>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</si>
  <si>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</si>
  <si>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</si>
  <si>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</si>
  <si>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</si>
  <si>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</si>
  <si>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</si>
  <si>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</si>
  <si>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</si>
  <si>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</si>
  <si>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</si>
  <si>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</si>
  <si>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</si>
  <si>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</si>
  <si>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</si>
  <si>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</si>
  <si>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</si>
  <si>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</si>
  <si>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</si>
  <si>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</si>
  <si>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</si>
  <si>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</si>
  <si>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</si>
  <si>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</si>
  <si>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</si>
  <si>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</si>
  <si>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</si>
  <si>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</si>
  <si>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</si>
  <si>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</si>
  <si>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</si>
  <si>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</si>
  <si>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</si>
  <si>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</si>
  <si>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</si>
  <si>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</si>
  <si>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</si>
  <si>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</si>
  <si>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</si>
  <si>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</si>
  <si>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</si>
  <si>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</si>
  <si>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</si>
  <si>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</si>
  <si>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</si>
  <si>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</si>
  <si>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</si>
  <si>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</si>
  <si>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</si>
  <si>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</si>
  <si>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</si>
  <si>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</si>
  <si>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</si>
  <si>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</si>
  <si>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</si>
  <si>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</si>
  <si>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</si>
  <si>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</si>
  <si>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</si>
  <si>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</si>
  <si>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</si>
  <si>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</si>
  <si>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</si>
  <si>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</si>
  <si>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</si>
  <si>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</si>
  <si>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</si>
  <si>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</si>
  <si>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</si>
  <si>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</si>
  <si>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</si>
  <si>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</si>
  <si>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</si>
  <si>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</si>
  <si>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</si>
  <si>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</si>
  <si>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</si>
  <si>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</si>
  <si>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</si>
  <si>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</si>
  <si>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</si>
  <si>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</si>
  <si>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</si>
  <si>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</si>
  <si>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</si>
  <si>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</si>
  <si>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</si>
  <si>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</si>
  <si>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</si>
  <si>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</si>
  <si>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</si>
  <si>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</si>
  <si>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</si>
  <si>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</si>
  <si>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</si>
  <si>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</si>
  <si>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</si>
  <si>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</si>
  <si>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</si>
  <si>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</si>
  <si>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</si>
  <si>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</si>
  <si>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</si>
  <si>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</si>
  <si>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</si>
  <si>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</si>
  <si>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</si>
  <si>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</si>
  <si>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</si>
  <si>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</si>
  <si>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</si>
  <si>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</si>
  <si>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</si>
  <si>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</si>
  <si>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</si>
  <si>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</si>
  <si>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</si>
  <si>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</si>
  <si>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</si>
  <si>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</si>
  <si>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</si>
  <si>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</si>
  <si>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</si>
  <si>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</si>
  <si>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</si>
  <si>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</si>
  <si>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</si>
  <si>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</si>
  <si>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</si>
  <si>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</si>
  <si>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</si>
  <si>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</si>
  <si>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</si>
  <si>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</si>
  <si>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</si>
  <si>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</si>
  <si>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</si>
  <si>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</si>
  <si>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</si>
  <si>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</si>
  <si>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</si>
  <si>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</si>
  <si>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</si>
  <si>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</si>
  <si>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</si>
  <si>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</si>
  <si>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</si>
  <si>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</si>
  <si>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</si>
  <si>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</si>
  <si>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</si>
  <si>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</si>
  <si>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</si>
  <si>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</si>
  <si>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</si>
  <si>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</si>
  <si>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</si>
  <si>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</si>
  <si>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</si>
  <si>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</si>
  <si>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</si>
  <si>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</si>
  <si>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</si>
  <si>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</si>
  <si>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</si>
  <si>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</si>
  <si>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</si>
  <si>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</si>
  <si>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</si>
  <si>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</si>
  <si>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</si>
  <si>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</si>
  <si>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</si>
  <si>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</si>
  <si>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</si>
  <si>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</si>
  <si>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</si>
  <si>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</si>
  <si>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</si>
  <si>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</si>
  <si>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</si>
  <si>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</si>
  <si>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</si>
  <si>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</si>
  <si>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</si>
  <si>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</si>
  <si>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</si>
  <si>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</si>
  <si>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</si>
  <si>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</si>
  <si>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</si>
  <si>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</si>
  <si>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</si>
  <si>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</si>
  <si>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</si>
  <si>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</si>
  <si>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</si>
  <si>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</si>
  <si>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</si>
  <si>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</si>
  <si>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</si>
  <si>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</si>
  <si>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</si>
  <si>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</si>
  <si>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</si>
  <si>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</si>
  <si>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</si>
  <si>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</si>
  <si>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</si>
  <si>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</si>
  <si>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</si>
  <si>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</si>
  <si>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</si>
  <si>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</si>
  <si>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</si>
  <si>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</si>
  <si>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</si>
  <si>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</si>
  <si>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</si>
  <si>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</si>
  <si>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</si>
  <si>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</si>
  <si>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</si>
  <si>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</si>
  <si>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</si>
  <si>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</si>
  <si>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</si>
  <si>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</si>
  <si>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</si>
  <si>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</si>
  <si>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</si>
  <si>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</si>
  <si>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</si>
  <si>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</si>
  <si>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</si>
  <si>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</si>
  <si>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</si>
  <si>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</si>
  <si>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</si>
  <si>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</si>
  <si>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</si>
  <si>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</si>
  <si>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</si>
  <si>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</si>
  <si>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</si>
  <si>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</si>
  <si>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</si>
  <si>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</si>
  <si>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</si>
  <si>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</si>
  <si>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</si>
  <si>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</si>
  <si>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</si>
  <si>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</si>
  <si>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</si>
  <si>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</si>
  <si>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</si>
  <si>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</si>
  <si>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</si>
  <si>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</si>
  <si>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</si>
  <si>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</si>
  <si>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</si>
  <si>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</si>
  <si>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</si>
  <si>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</si>
  <si>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</si>
  <si>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</si>
  <si>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</si>
  <si>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</si>
  <si>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</si>
  <si>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</si>
  <si>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</si>
  <si>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</si>
  <si>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</si>
  <si>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</si>
  <si>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</si>
  <si>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</si>
  <si>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</si>
  <si>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</si>
  <si>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</si>
  <si>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</si>
  <si>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</si>
  <si>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</si>
  <si>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</si>
  <si>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</si>
  <si>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</si>
  <si>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</si>
  <si>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</si>
  <si>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</si>
  <si>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</si>
  <si>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</si>
  <si>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</si>
  <si>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</si>
  <si>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</si>
  <si>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</si>
  <si>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</si>
  <si>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</si>
  <si>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</si>
  <si>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</si>
  <si>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</si>
  <si>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</si>
  <si>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</si>
  <si>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</si>
  <si>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</si>
  <si>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</si>
  <si>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</si>
  <si>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</si>
  <si>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</si>
  <si>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</si>
  <si>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</si>
  <si>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</si>
  <si>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</si>
  <si>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</si>
  <si>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</si>
  <si>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</si>
  <si>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</si>
  <si>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</si>
  <si>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</si>
  <si>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</si>
  <si>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</si>
  <si>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</si>
  <si>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</si>
  <si>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</si>
  <si>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</si>
  <si>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</si>
  <si>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</si>
  <si>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</si>
  <si>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</si>
  <si>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</si>
  <si>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</si>
  <si>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</si>
  <si>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</si>
  <si>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</si>
  <si>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</si>
  <si>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</si>
  <si>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</si>
  <si>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</si>
  <si>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</si>
  <si>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</si>
  <si>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</si>
  <si>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</si>
  <si>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</si>
  <si>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</si>
  <si>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</si>
  <si>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</si>
  <si>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</si>
  <si>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</si>
  <si>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</si>
  <si>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</si>
  <si>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</si>
  <si>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</si>
  <si>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</si>
  <si>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</si>
  <si>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</si>
  <si>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</si>
  <si>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</si>
  <si>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</si>
  <si>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</si>
  <si>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</si>
  <si>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</si>
  <si>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</si>
  <si>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</si>
  <si>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</si>
  <si>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</si>
  <si>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</si>
  <si>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</si>
  <si>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</si>
  <si>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</si>
  <si>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</si>
  <si>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</si>
  <si>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</si>
  <si>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</si>
  <si>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</si>
  <si>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</si>
  <si>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</si>
  <si>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</si>
  <si>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</si>
  <si>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</si>
  <si>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</si>
  <si>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</si>
  <si>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</si>
  <si>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</si>
  <si>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</si>
  <si>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</si>
  <si>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</si>
  <si>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</si>
  <si>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</si>
  <si>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</si>
  <si>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</si>
  <si>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</si>
  <si>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</si>
  <si>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</si>
  <si>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</si>
  <si>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</si>
  <si>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</si>
  <si>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</si>
  <si>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</si>
  <si>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</si>
  <si>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</si>
  <si>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</si>
  <si>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</si>
  <si>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</si>
  <si>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</si>
  <si>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</si>
  <si>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</si>
  <si>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</si>
  <si>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</si>
  <si>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</si>
  <si>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</si>
  <si>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</si>
  <si>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</si>
  <si>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</si>
  <si>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</si>
  <si>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</si>
  <si>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</si>
  <si>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</si>
  <si>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</si>
  <si>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</si>
  <si>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</si>
  <si>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</si>
  <si>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</si>
  <si>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</si>
  <si>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</si>
  <si>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</si>
  <si>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</si>
  <si>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</si>
  <si>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</si>
  <si>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</si>
  <si>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</si>
  <si>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</si>
  <si>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</si>
  <si>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</si>
  <si>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</si>
  <si>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</si>
  <si>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</si>
  <si>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</si>
  <si>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</si>
  <si>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</si>
  <si>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</si>
  <si>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</si>
  <si>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</si>
  <si>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</si>
  <si>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</si>
  <si>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</si>
  <si>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</si>
  <si>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</si>
  <si>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</si>
  <si>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</si>
  <si>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</si>
  <si>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</si>
  <si>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</si>
  <si>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</si>
  <si>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</si>
  <si>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</si>
  <si>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</si>
  <si>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</si>
  <si>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</si>
  <si>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</si>
  <si>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</si>
  <si>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</si>
  <si>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</si>
  <si>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</si>
  <si>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</si>
  <si>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</si>
  <si>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</si>
  <si>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</si>
  <si>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</si>
  <si>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</si>
  <si>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</si>
  <si>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</si>
  <si>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</si>
  <si>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</si>
  <si>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</si>
  <si>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</si>
  <si>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</si>
  <si>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</si>
  <si>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</si>
  <si>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</si>
  <si>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</si>
  <si>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</si>
  <si>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</si>
  <si>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</si>
  <si>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</si>
  <si>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</si>
  <si>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</si>
  <si>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</si>
  <si>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</si>
  <si>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</si>
  <si>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</si>
  <si>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</si>
  <si>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</si>
  <si>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</si>
  <si>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</si>
  <si>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</si>
  <si>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</si>
  <si>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</si>
  <si>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</si>
  <si>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</si>
  <si>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</si>
  <si>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</si>
  <si>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</si>
  <si>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</si>
  <si>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</si>
  <si>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</si>
  <si>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</si>
  <si>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</si>
  <si>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</si>
  <si>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</si>
  <si>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</si>
  <si>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</si>
  <si>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</si>
  <si>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</si>
  <si>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</si>
  <si>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</si>
  <si>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</si>
  <si>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</si>
  <si>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</si>
  <si>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</si>
  <si>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</si>
  <si>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</si>
  <si>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</si>
  <si>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</si>
  <si>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</si>
  <si>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</si>
  <si>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</si>
  <si>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</si>
  <si>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</si>
  <si>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</si>
  <si>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</si>
  <si>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</si>
  <si>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</si>
  <si>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</si>
  <si>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</si>
  <si>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</si>
  <si>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</si>
  <si>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</si>
  <si>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</si>
  <si>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</si>
  <si>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</si>
  <si>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</si>
  <si>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</si>
  <si>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</si>
  <si>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</si>
  <si>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</si>
  <si>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</si>
  <si>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</si>
  <si>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</si>
  <si>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</si>
  <si>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</si>
  <si>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</si>
  <si>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</si>
  <si>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</si>
  <si>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</si>
  <si>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</si>
  <si>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</si>
  <si>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</si>
  <si>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</si>
  <si>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</si>
  <si>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</si>
  <si>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</si>
  <si>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</si>
  <si>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</si>
  <si>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</si>
  <si>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</si>
  <si>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</si>
  <si>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</si>
  <si>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</si>
  <si>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</si>
  <si>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</si>
  <si>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</si>
  <si>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</si>
  <si>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</si>
  <si>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</si>
  <si>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</si>
  <si>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</si>
  <si>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</si>
  <si>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</si>
  <si>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</si>
  <si>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</si>
  <si>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</si>
  <si>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</si>
  <si>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</si>
  <si>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</si>
  <si>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</si>
  <si>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</si>
  <si>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</si>
  <si>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</si>
  <si>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</si>
  <si>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</si>
  <si>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</si>
  <si>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</si>
  <si>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</si>
  <si>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</si>
  <si>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</si>
  <si>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</si>
  <si>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</si>
  <si>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</si>
  <si>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</si>
  <si>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</si>
  <si>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</si>
  <si>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</si>
  <si>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</si>
  <si>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</si>
  <si>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</si>
  <si>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</si>
  <si>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</si>
  <si>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</si>
  <si>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</si>
  <si>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</si>
  <si>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</si>
  <si>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</si>
  <si>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</si>
  <si>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</si>
  <si>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</si>
  <si>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</si>
  <si>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</si>
  <si>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</si>
  <si>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</si>
  <si>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</si>
  <si>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</si>
  <si>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</si>
  <si>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</si>
  <si>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</si>
  <si>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</si>
  <si>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</si>
  <si>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</si>
  <si>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</si>
  <si>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</si>
  <si>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</si>
  <si>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</si>
  <si>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</si>
  <si>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</si>
  <si>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</si>
  <si>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</si>
  <si>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</si>
  <si>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</si>
  <si>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</si>
  <si>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</si>
  <si>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</si>
  <si>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</si>
  <si>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</si>
  <si>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</si>
  <si>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</si>
  <si>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</si>
  <si>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</si>
  <si>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</si>
  <si>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</si>
  <si>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</si>
  <si>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</si>
  <si>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</si>
  <si>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</si>
  <si>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</si>
  <si>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</si>
  <si>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</si>
  <si>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</si>
  <si>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</si>
  <si>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</si>
  <si>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</si>
  <si>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</si>
  <si>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</si>
  <si>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</si>
  <si>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</si>
  <si>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</si>
  <si>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</si>
  <si>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</si>
  <si>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</si>
  <si>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</si>
  <si>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</si>
  <si>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</si>
  <si>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</si>
  <si>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</si>
  <si>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</si>
  <si>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</si>
  <si>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</si>
  <si>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</si>
  <si>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</si>
  <si>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</si>
  <si>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</si>
  <si>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</si>
  <si>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</si>
  <si>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</si>
  <si>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</si>
  <si>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</si>
  <si>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</si>
  <si>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</si>
  <si>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</si>
  <si>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</si>
  <si>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</si>
  <si>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</si>
  <si>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</si>
  <si>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</si>
  <si>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</si>
  <si>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</si>
  <si>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</si>
  <si>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</si>
  <si>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</si>
  <si>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</si>
  <si>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</si>
  <si>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</si>
  <si>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</si>
  <si>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</si>
  <si>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</si>
  <si>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</si>
  <si>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</si>
  <si>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</si>
  <si>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</si>
  <si>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</si>
  <si>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</si>
  <si>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</si>
  <si>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</si>
  <si>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</si>
  <si>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</si>
  <si>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</si>
  <si>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</si>
  <si>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</si>
  <si>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</si>
  <si>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</si>
  <si>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</si>
  <si>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</si>
  <si>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</si>
  <si>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</si>
  <si>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</si>
  <si>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</si>
  <si>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</si>
  <si>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</si>
  <si>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</si>
  <si>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</si>
  <si>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</si>
  <si>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</si>
  <si>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</si>
  <si>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</si>
  <si>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</si>
  <si>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</si>
  <si>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</si>
  <si>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</si>
  <si>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</si>
  <si>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</si>
  <si>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</si>
  <si>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</si>
  <si>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</si>
  <si>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</si>
  <si>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</si>
  <si>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</si>
  <si>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</si>
  <si>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</si>
  <si>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</si>
  <si>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</si>
  <si>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</si>
  <si>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</si>
  <si>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</si>
  <si>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</si>
  <si>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</si>
  <si>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</si>
  <si>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</si>
  <si>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</si>
  <si>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</si>
  <si>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</si>
  <si>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</si>
  <si>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</si>
  <si>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</si>
  <si>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</si>
  <si>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</si>
  <si>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</si>
  <si>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</si>
  <si>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</si>
  <si>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</si>
  <si>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</si>
  <si>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</si>
  <si>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</si>
  <si>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</si>
  <si>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</si>
  <si>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</si>
  <si>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</si>
  <si>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</si>
  <si>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</si>
  <si>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</si>
  <si>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</si>
  <si>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</si>
  <si>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</si>
  <si>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</si>
  <si>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</si>
  <si>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</si>
  <si>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</si>
  <si>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</si>
  <si>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</si>
  <si>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</si>
  <si>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</si>
  <si>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</si>
  <si>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</si>
  <si>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</si>
  <si>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</si>
  <si>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</si>
  <si>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</si>
  <si>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</si>
  <si>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</si>
  <si>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</si>
  <si>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</si>
  <si>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</si>
  <si>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</si>
  <si>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</si>
  <si>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</si>
  <si>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</si>
  <si>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</si>
  <si>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</si>
  <si>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</si>
  <si>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</si>
  <si>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</si>
  <si>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</si>
  <si>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</si>
  <si>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</si>
  <si>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</si>
  <si>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</si>
  <si>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</si>
  <si>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</si>
  <si>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</si>
  <si>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</si>
  <si>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</si>
  <si>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</si>
  <si>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</si>
  <si>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</si>
  <si>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</si>
  <si>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</si>
  <si>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</si>
  <si>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</si>
  <si>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</si>
  <si>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</si>
  <si>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</si>
  <si>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</si>
  <si>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</si>
  <si>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</si>
  <si>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</si>
  <si>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</si>
  <si>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</si>
  <si>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</si>
  <si>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</si>
  <si>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</si>
  <si>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</si>
  <si>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</si>
  <si>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</si>
  <si>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</si>
  <si>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</si>
  <si>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</si>
  <si>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</si>
  <si>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</si>
  <si>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</si>
  <si>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</si>
  <si>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</si>
  <si>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</si>
  <si>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</si>
  <si>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</si>
  <si>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</si>
  <si>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</si>
  <si>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</si>
  <si>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</si>
  <si>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</si>
  <si>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</si>
  <si>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</si>
  <si>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</si>
  <si>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</si>
  <si>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</si>
  <si>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</si>
  <si>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</si>
  <si>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</si>
  <si>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</si>
  <si>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</si>
  <si>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</si>
  <si>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</si>
  <si>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</si>
  <si>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</si>
  <si>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</si>
  <si>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</si>
  <si>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</si>
  <si>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</si>
  <si>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</si>
  <si>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</si>
  <si>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</si>
  <si>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</si>
  <si>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</si>
  <si>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</si>
  <si>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</si>
  <si>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</si>
  <si>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</si>
  <si>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</si>
  <si>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</si>
  <si>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</si>
  <si>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</si>
  <si>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</si>
  <si>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</si>
  <si>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</si>
  <si>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</si>
  <si>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</si>
  <si>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</si>
  <si>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</si>
  <si>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</si>
  <si>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</si>
  <si>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</si>
  <si>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</si>
  <si>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</si>
  <si>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</si>
  <si>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</si>
  <si>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</si>
  <si>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</si>
  <si>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</si>
  <si>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</si>
  <si>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</si>
  <si>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</si>
  <si>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</si>
  <si>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</si>
  <si>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</si>
  <si>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</si>
  <si>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</si>
  <si>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</si>
  <si>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</si>
  <si>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</si>
  <si>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</si>
  <si>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</si>
  <si>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</si>
  <si>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</si>
  <si>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</si>
  <si>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</si>
  <si>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</si>
  <si>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</si>
  <si>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</si>
  <si>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</si>
  <si>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</si>
  <si>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</si>
  <si>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</si>
  <si>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</si>
  <si>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</si>
  <si>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</si>
  <si>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</si>
  <si>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</si>
  <si>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</si>
  <si>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</si>
  <si>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</si>
  <si>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</si>
  <si>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</si>
  <si>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</si>
  <si>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</si>
  <si>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</si>
  <si>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</si>
  <si>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</si>
  <si>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</si>
  <si>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</si>
  <si>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</si>
  <si>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</si>
  <si>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</si>
  <si>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</si>
  <si>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</si>
  <si>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</si>
  <si>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</si>
  <si>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</si>
  <si>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</si>
  <si>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</si>
  <si>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</si>
  <si>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</si>
  <si>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</si>
  <si>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</si>
  <si>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</si>
  <si>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</si>
  <si>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</si>
  <si>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</si>
  <si>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</si>
  <si>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</si>
  <si>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</si>
  <si>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</si>
  <si>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</si>
  <si>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</si>
  <si>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</si>
  <si>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</si>
  <si>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</si>
  <si>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</si>
  <si>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</si>
  <si>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</si>
  <si>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</si>
  <si>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</si>
  <si>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</si>
  <si>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</si>
  <si>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</si>
  <si>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</si>
  <si>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</si>
  <si>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</si>
  <si>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</si>
  <si>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</si>
  <si>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</si>
  <si>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</si>
  <si>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</si>
  <si>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</si>
  <si>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</si>
  <si>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</si>
  <si>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</si>
  <si>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</si>
  <si>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</si>
  <si>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</si>
  <si>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</si>
  <si>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</si>
  <si>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</si>
  <si>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</si>
  <si>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</si>
  <si>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</si>
  <si>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</si>
  <si>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</si>
  <si>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</si>
  <si>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</si>
  <si>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</si>
  <si>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</si>
  <si>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</si>
  <si>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</si>
  <si>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</si>
  <si>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</si>
  <si>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</si>
  <si>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</si>
  <si>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</si>
  <si>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</si>
  <si>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</si>
  <si>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</si>
  <si>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</si>
  <si>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</si>
  <si>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</si>
  <si>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</si>
  <si>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</si>
  <si>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</si>
  <si>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</si>
  <si>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</si>
  <si>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</si>
  <si>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</si>
  <si>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</si>
  <si>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</si>
  <si>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</si>
  <si>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</si>
  <si>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</si>
  <si>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</si>
  <si>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</si>
  <si>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</si>
  <si>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</si>
  <si>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</si>
  <si>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</si>
  <si>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</si>
  <si>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</si>
  <si>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</si>
  <si>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</si>
  <si>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</si>
  <si>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</si>
  <si>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</si>
  <si>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</si>
  <si>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</si>
  <si>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</si>
  <si>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</si>
  <si>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</si>
  <si>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</si>
  <si>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</si>
  <si>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</si>
  <si>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</si>
  <si>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</si>
  <si>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</si>
  <si>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</si>
  <si>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</si>
  <si>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</si>
  <si>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</si>
  <si>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</si>
  <si>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</si>
  <si>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</si>
  <si>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</si>
  <si>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</si>
  <si>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</si>
  <si>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</si>
  <si>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</si>
  <si>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</si>
  <si>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</si>
  <si>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</si>
  <si>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</si>
  <si>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</si>
  <si>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</si>
  <si>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</si>
  <si>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</si>
  <si>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</si>
  <si>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</si>
  <si>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</si>
  <si>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</si>
  <si>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</si>
  <si>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</si>
  <si>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</si>
  <si>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</si>
  <si>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</si>
  <si>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</si>
  <si>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</si>
  <si>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</si>
  <si>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</si>
  <si>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</si>
  <si>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</si>
  <si>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</si>
  <si>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</si>
  <si>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</si>
  <si>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</si>
  <si>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</si>
  <si>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</si>
  <si>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</si>
  <si>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</si>
  <si>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</si>
  <si>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</si>
  <si>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</si>
  <si>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</si>
  <si>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</si>
  <si>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</si>
  <si>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</si>
  <si>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</si>
  <si>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</si>
  <si>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</si>
  <si>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</si>
  <si>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</si>
  <si>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</si>
  <si>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</si>
  <si>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</si>
  <si>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</si>
  <si>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</si>
  <si>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</si>
  <si>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</si>
  <si>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</si>
  <si>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</si>
  <si>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</si>
  <si>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</si>
  <si>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</si>
  <si>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</si>
  <si>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</si>
  <si>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</si>
  <si>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</si>
  <si>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</si>
  <si>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</si>
  <si>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</si>
  <si>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</si>
  <si>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</si>
  <si>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</si>
  <si>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</si>
  <si>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</si>
  <si>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</si>
  <si>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</si>
  <si>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</si>
  <si>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</si>
  <si>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</si>
  <si>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</si>
  <si>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</si>
  <si>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</si>
  <si>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</si>
  <si>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</si>
  <si>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</si>
  <si>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</si>
  <si>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</si>
  <si>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</si>
  <si>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</si>
  <si>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</si>
  <si>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</si>
  <si>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</si>
  <si>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</si>
  <si>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</si>
  <si>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</si>
  <si>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</si>
  <si>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</si>
  <si>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</si>
  <si>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</si>
  <si>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</si>
  <si>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</si>
  <si>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</si>
  <si>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</si>
  <si>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</si>
  <si>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</si>
  <si>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</si>
  <si>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</si>
  <si>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</si>
  <si>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</si>
  <si>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</si>
  <si>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</si>
  <si>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</si>
  <si>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</si>
  <si>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</si>
  <si>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</si>
  <si>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</si>
  <si>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</si>
  <si>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</si>
  <si>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</si>
  <si>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</si>
  <si>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</si>
  <si>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</si>
  <si>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</si>
  <si>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</si>
  <si>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</si>
  <si>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</si>
  <si>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</si>
  <si>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</si>
  <si>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</si>
  <si>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</si>
  <si>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</si>
  <si>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</si>
  <si>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</si>
  <si>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</si>
  <si>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</si>
  <si>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</si>
  <si>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</si>
  <si>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</si>
  <si>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</si>
  <si>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</si>
  <si>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</si>
  <si>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</si>
  <si>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</si>
  <si>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</si>
  <si>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</si>
  <si>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</si>
  <si>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</si>
  <si>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</si>
  <si>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</si>
  <si>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</si>
  <si>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</si>
  <si>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</si>
  <si>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</si>
  <si>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</si>
  <si>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</si>
  <si>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</si>
  <si>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</si>
  <si>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</si>
  <si>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</si>
  <si>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</si>
  <si>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</si>
  <si>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</si>
  <si>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</si>
  <si>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</si>
  <si>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</si>
  <si>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</si>
  <si>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</si>
  <si>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</si>
  <si>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</si>
  <si>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</si>
  <si>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</si>
  <si>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</si>
  <si>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</si>
  <si>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</si>
  <si>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</si>
  <si>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</si>
  <si>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</si>
  <si>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</si>
  <si>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</si>
  <si>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</si>
  <si>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</si>
  <si>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</si>
  <si>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</si>
  <si>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</si>
  <si>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</si>
  <si>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</si>
  <si>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</si>
  <si>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</si>
  <si>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</si>
  <si>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</si>
  <si>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</si>
  <si>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</si>
  <si>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</si>
  <si>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</si>
  <si>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</si>
  <si>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</si>
  <si>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</si>
  <si>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</si>
  <si>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</si>
  <si>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</si>
  <si>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</si>
  <si>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</si>
  <si>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</si>
  <si>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</si>
  <si>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</si>
  <si>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</si>
  <si>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</si>
  <si>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</si>
  <si>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</si>
  <si>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</si>
  <si>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</si>
  <si>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</si>
  <si>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</si>
  <si>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</si>
  <si>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</si>
  <si>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</si>
  <si>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</si>
  <si>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</si>
  <si>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</si>
  <si>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</si>
  <si>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</si>
  <si>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</si>
  <si>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</si>
  <si>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</si>
  <si>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</si>
  <si>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</si>
  <si>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</si>
  <si>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</si>
  <si>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</si>
  <si>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</si>
  <si>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</si>
  <si>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</si>
  <si>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</si>
  <si>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</si>
  <si>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</si>
  <si>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</si>
  <si>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</si>
  <si>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</si>
  <si>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</si>
  <si>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</si>
  <si>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</si>
  <si>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</si>
  <si>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</si>
  <si>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</si>
  <si>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</si>
  <si>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</si>
  <si>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</si>
  <si>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</si>
  <si>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</si>
  <si>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</si>
  <si>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</si>
  <si>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</si>
  <si>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</si>
  <si>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</si>
  <si>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</si>
  <si>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</si>
  <si>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</si>
  <si>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</si>
  <si>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</si>
  <si>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</si>
  <si>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</si>
  <si>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</si>
  <si>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</si>
  <si>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</si>
  <si>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</si>
  <si>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</si>
  <si>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</si>
  <si>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</si>
  <si>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</si>
  <si>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</si>
  <si>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</si>
  <si>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</si>
  <si>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</si>
  <si>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</si>
  <si>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</si>
  <si>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</si>
  <si>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</si>
  <si>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</si>
  <si>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</si>
  <si>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</si>
  <si>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</si>
  <si>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</si>
  <si>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</si>
  <si>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</si>
  <si>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</si>
  <si>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</si>
  <si>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</si>
  <si>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</si>
  <si>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</si>
  <si>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</si>
  <si>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</si>
  <si>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</si>
  <si>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</si>
  <si>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</si>
  <si>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</si>
  <si>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</si>
  <si>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</si>
  <si>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</si>
  <si>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</si>
  <si>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</si>
  <si>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</si>
  <si>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</si>
  <si>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</si>
  <si>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</si>
  <si>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</si>
  <si>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</si>
  <si>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</si>
  <si>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</si>
  <si>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</si>
  <si>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</si>
  <si>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</si>
  <si>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</si>
  <si>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</si>
  <si>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</si>
  <si>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</si>
  <si>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</si>
  <si>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</si>
  <si>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</si>
  <si>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</si>
  <si>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</si>
  <si>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</si>
  <si>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</si>
  <si>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</si>
  <si>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</si>
  <si>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</si>
  <si>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</si>
  <si>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</si>
  <si>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</si>
  <si>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</si>
  <si>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</si>
  <si>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</si>
  <si>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</si>
  <si>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</si>
  <si>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</si>
  <si>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</si>
  <si>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</si>
  <si>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</si>
  <si>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</si>
  <si>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</si>
  <si>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</si>
  <si>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</si>
  <si>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</si>
  <si>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</si>
  <si>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</si>
  <si>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</si>
  <si>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</si>
  <si>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</si>
  <si>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</si>
  <si>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</si>
  <si>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</si>
  <si>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</si>
  <si>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</si>
  <si>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</si>
  <si>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</si>
  <si>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</si>
  <si>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</si>
  <si>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</si>
  <si>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</si>
  <si>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</si>
  <si>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</si>
  <si>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</si>
  <si>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</si>
  <si>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</si>
  <si>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</si>
  <si>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</si>
  <si>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</si>
  <si>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</si>
  <si>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</si>
  <si>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</si>
  <si>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</si>
  <si>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</si>
  <si>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</si>
  <si>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</si>
  <si>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</si>
  <si>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</si>
  <si>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</si>
  <si>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</si>
  <si>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</si>
  <si>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</si>
  <si>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</si>
  <si>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</si>
  <si>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</si>
  <si>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</si>
  <si>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</si>
  <si>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</si>
  <si>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</si>
  <si>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</si>
  <si>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</si>
  <si>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</si>
  <si>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</si>
  <si>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</si>
  <si>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</si>
  <si>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</si>
  <si>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</si>
  <si>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</si>
  <si>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</si>
  <si>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</si>
  <si>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</si>
  <si>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</si>
  <si>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</si>
  <si>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</si>
  <si>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</si>
  <si>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</si>
  <si>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</si>
  <si>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</si>
  <si>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</si>
  <si>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</si>
  <si>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</si>
  <si>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</si>
  <si>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</si>
  <si>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</si>
  <si>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</si>
  <si>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</si>
  <si>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</si>
  <si>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</si>
  <si>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</si>
  <si>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</si>
  <si>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</si>
  <si>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</si>
  <si>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</si>
  <si>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</si>
  <si>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</si>
  <si>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</si>
  <si>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</si>
  <si>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</si>
  <si>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</si>
  <si>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</si>
  <si>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</si>
  <si>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</si>
  <si>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</si>
  <si>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</si>
  <si>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</si>
  <si>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</si>
  <si>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</si>
  <si>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</si>
  <si>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</si>
  <si>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</si>
  <si>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</si>
  <si>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</si>
  <si>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</si>
  <si>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</si>
  <si>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</si>
  <si>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</si>
  <si>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</si>
  <si>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</si>
  <si>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</si>
  <si>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</si>
  <si>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</si>
  <si>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</si>
  <si>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</si>
  <si>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</si>
  <si>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</si>
  <si>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</si>
  <si>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</si>
  <si>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</si>
  <si>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</si>
  <si>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</si>
  <si>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</si>
  <si>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</si>
  <si>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</si>
  <si>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</si>
  <si>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</si>
  <si>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</si>
  <si>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</si>
  <si>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</si>
  <si>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</si>
  <si>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</si>
  <si>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</si>
  <si>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</si>
  <si>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</si>
  <si>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</si>
  <si>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</si>
  <si>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</si>
  <si>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</si>
  <si>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</si>
  <si>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</si>
  <si>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</si>
  <si>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</si>
  <si>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</si>
  <si>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</si>
  <si>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</si>
  <si>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</si>
  <si>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</si>
  <si>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</si>
  <si>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</si>
  <si>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</si>
  <si>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</si>
  <si>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</si>
  <si>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</si>
  <si>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</si>
  <si>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</si>
  <si>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</si>
  <si>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</si>
  <si>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</si>
  <si>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</si>
  <si>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</si>
  <si>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</si>
  <si>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</si>
  <si>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</si>
  <si>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</si>
  <si>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</si>
  <si>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</si>
  <si>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</si>
  <si>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</si>
  <si>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</si>
  <si>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</si>
  <si>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</si>
  <si>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</si>
  <si>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</si>
  <si>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</si>
  <si>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</si>
  <si>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</si>
  <si>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</si>
  <si>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</si>
  <si>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</si>
  <si>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</si>
  <si>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</si>
  <si>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</si>
  <si>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</si>
  <si>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</si>
  <si>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</si>
  <si>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</si>
  <si>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</si>
  <si>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</si>
  <si>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</si>
  <si>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</si>
  <si>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</si>
  <si>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</si>
  <si>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</si>
  <si>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</si>
  <si>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</si>
  <si>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</si>
  <si>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</si>
  <si>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</si>
  <si>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</si>
  <si>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</si>
  <si>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</si>
  <si>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</si>
  <si>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</si>
  <si>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</si>
  <si>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</si>
  <si>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</si>
  <si>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</si>
  <si>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</si>
  <si>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</si>
  <si>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</si>
  <si>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</si>
  <si>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</si>
  <si>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</si>
  <si>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</si>
  <si>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</si>
  <si>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</si>
  <si>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</si>
  <si>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</si>
  <si>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</si>
  <si>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</si>
  <si>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</si>
  <si>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</si>
  <si>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</si>
  <si>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</si>
  <si>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</si>
  <si>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</si>
  <si>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</si>
  <si>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</si>
  <si>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</si>
  <si>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</si>
  <si>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</si>
  <si>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</si>
  <si>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</si>
  <si>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</si>
  <si>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</si>
  <si>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</si>
  <si>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</si>
  <si>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</si>
  <si>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</si>
  <si>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</si>
  <si>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</si>
  <si>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</si>
  <si>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</si>
  <si>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</si>
  <si>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</si>
  <si>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</si>
  <si>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</si>
  <si>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</si>
  <si>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</si>
  <si>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</si>
  <si>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</si>
  <si>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</si>
  <si>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</si>
  <si>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</si>
  <si>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</si>
  <si>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</si>
  <si>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</si>
  <si>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</si>
  <si>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</si>
  <si>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</si>
  <si>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</si>
  <si>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</si>
  <si>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</si>
  <si>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</si>
  <si>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</si>
  <si>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</si>
  <si>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</si>
  <si>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</si>
  <si>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</si>
  <si>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</si>
  <si>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</si>
  <si>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</si>
  <si>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</si>
  <si>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</si>
  <si>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</si>
  <si>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</si>
  <si>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</si>
  <si>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</si>
  <si>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</si>
  <si>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</si>
  <si>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</si>
  <si>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</si>
  <si>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</si>
  <si>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</si>
  <si>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</si>
  <si>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</si>
  <si>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</si>
  <si>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</si>
  <si>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</si>
  <si>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</si>
  <si>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</si>
  <si>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</si>
  <si>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</si>
  <si>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</si>
  <si>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</si>
  <si>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</si>
  <si>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</si>
  <si>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</si>
  <si>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</si>
  <si>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</si>
  <si>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</si>
  <si>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</si>
  <si>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</si>
  <si>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</si>
  <si>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</si>
  <si>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</si>
  <si>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</si>
  <si>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</si>
  <si>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</si>
  <si>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</si>
  <si>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</si>
  <si>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</si>
  <si>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</si>
  <si>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</si>
  <si>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</si>
  <si>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</si>
  <si>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</si>
  <si>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</si>
  <si>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</si>
  <si>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</si>
  <si>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</si>
  <si>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</si>
  <si>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</si>
  <si>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</si>
  <si>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</si>
  <si>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</si>
  <si>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</si>
  <si>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</si>
  <si>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</si>
  <si>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</si>
  <si>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</si>
  <si>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</si>
  <si>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</si>
  <si>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</si>
  <si>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</si>
  <si>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</si>
  <si>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</si>
  <si>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</si>
  <si>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</si>
  <si>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</si>
  <si>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</si>
  <si>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</si>
  <si>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</si>
  <si>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</si>
  <si>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</si>
  <si>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</si>
  <si>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</si>
  <si>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</si>
  <si>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</si>
  <si>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</si>
  <si>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</si>
  <si>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</si>
  <si>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</si>
  <si>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</si>
  <si>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</si>
  <si>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</si>
  <si>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</si>
  <si>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</si>
  <si>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</si>
  <si>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</si>
  <si>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</si>
  <si>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</si>
  <si>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</si>
  <si>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</si>
  <si>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</si>
  <si>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</si>
  <si>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</si>
  <si>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</si>
  <si>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</si>
  <si>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</si>
  <si>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</si>
  <si>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</si>
  <si>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</si>
  <si>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</si>
  <si>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</si>
  <si>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</si>
  <si>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</si>
  <si>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</si>
  <si>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</si>
  <si>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</si>
  <si>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</si>
  <si>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</si>
  <si>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</si>
  <si>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</si>
  <si>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</si>
  <si>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</si>
  <si>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</si>
  <si>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</si>
  <si>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</si>
  <si>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</si>
  <si>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</si>
  <si>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</si>
  <si>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</si>
  <si>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</si>
  <si>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</si>
  <si>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</si>
  <si>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</si>
  <si>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</si>
  <si>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</si>
  <si>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</si>
  <si>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</si>
  <si>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</si>
  <si>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</si>
  <si>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</si>
  <si>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</si>
  <si>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</si>
  <si>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</si>
  <si>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</si>
  <si>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</si>
  <si>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</si>
  <si>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</si>
  <si>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</si>
  <si>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</si>
  <si>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</si>
  <si>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</si>
  <si>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</si>
  <si>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</si>
  <si>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</si>
  <si>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</si>
  <si>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</si>
  <si>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</si>
  <si>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</si>
  <si>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</si>
  <si>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</si>
  <si>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</si>
  <si>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</si>
  <si>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</si>
  <si>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</si>
  <si>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</si>
  <si>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</si>
  <si>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</si>
  <si>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</si>
  <si>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</si>
  <si>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</si>
  <si>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</si>
  <si>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</si>
  <si>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</si>
  <si>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</si>
  <si>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</si>
  <si>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</si>
  <si>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</si>
  <si>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</si>
  <si>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</si>
  <si>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</si>
  <si>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</si>
  <si>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</si>
  <si>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</si>
  <si>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</si>
  <si>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</si>
  <si>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</si>
  <si>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</si>
  <si>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</si>
  <si>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</si>
  <si>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</si>
  <si>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</si>
  <si>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</si>
  <si>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</si>
  <si>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</si>
  <si>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</si>
  <si>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</si>
  <si>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</si>
  <si>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</si>
  <si>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</si>
  <si>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</si>
  <si>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</si>
  <si>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</si>
  <si>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</si>
  <si>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</si>
  <si>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</si>
  <si>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</si>
  <si>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</si>
  <si>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</si>
  <si>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</si>
  <si>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</si>
  <si>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</si>
  <si>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</si>
  <si>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</si>
  <si>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</si>
  <si>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</si>
  <si>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</si>
  <si>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</si>
  <si>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</si>
  <si>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</si>
  <si>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</si>
  <si>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</si>
  <si>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</si>
  <si>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</si>
  <si>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</si>
  <si>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</si>
  <si>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</si>
  <si>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</si>
  <si>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</si>
  <si>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</si>
  <si>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</si>
  <si>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</si>
  <si>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</si>
  <si>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</si>
  <si>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</si>
  <si>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</si>
  <si>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</si>
  <si>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</si>
  <si>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</si>
  <si>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</si>
  <si>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</si>
  <si>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</si>
  <si>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</si>
  <si>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</si>
  <si>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</si>
  <si>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</si>
  <si>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</si>
  <si>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</si>
  <si>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</si>
  <si>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</si>
  <si>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</si>
  <si>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</si>
  <si>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</si>
  <si>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</si>
  <si>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</si>
  <si>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</si>
  <si>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</si>
  <si>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</si>
  <si>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</si>
  <si>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</si>
  <si>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</si>
  <si>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</si>
  <si>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</si>
  <si>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</si>
  <si>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</si>
  <si>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</si>
  <si>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</si>
  <si>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</si>
  <si>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</si>
  <si>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</si>
  <si>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</si>
  <si>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</si>
  <si>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</si>
  <si>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</si>
  <si>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</si>
  <si>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</si>
  <si>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</si>
  <si>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</si>
  <si>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</si>
  <si>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</si>
  <si>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</si>
  <si>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</si>
  <si>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</si>
  <si>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</si>
  <si>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</si>
  <si>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</si>
  <si>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</si>
  <si>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</si>
  <si>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</si>
  <si>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</si>
  <si>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</si>
  <si>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</si>
  <si>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</si>
  <si>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</si>
  <si>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</si>
  <si>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</si>
  <si>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</si>
  <si>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</si>
  <si>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</si>
  <si>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</si>
  <si>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</si>
  <si>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</si>
  <si>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</si>
  <si>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</si>
  <si>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</si>
  <si>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</si>
  <si>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</si>
  <si>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</si>
  <si>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</si>
  <si>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</si>
  <si>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</si>
  <si>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</si>
  <si>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</si>
  <si>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</si>
  <si>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</si>
  <si>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</si>
  <si>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</si>
  <si>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</si>
  <si>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</si>
  <si>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</si>
  <si>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</si>
  <si>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</si>
  <si>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</si>
  <si>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</si>
  <si>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</si>
  <si>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</si>
  <si>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</si>
  <si>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</si>
  <si>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</si>
  <si>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</si>
  <si>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</si>
  <si>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</si>
  <si>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</si>
  <si>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</si>
  <si>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</si>
  <si>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</si>
  <si>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</si>
  <si>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</si>
  <si>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</si>
  <si>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</si>
  <si>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</si>
  <si>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</si>
  <si>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</si>
  <si>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</si>
  <si>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</si>
  <si>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</si>
  <si>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</si>
  <si>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</si>
  <si>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</si>
  <si>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</si>
  <si>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</si>
  <si>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</si>
  <si>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</si>
  <si>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</si>
  <si>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</si>
  <si>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</si>
  <si>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</si>
  <si>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</si>
  <si>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</si>
  <si>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</si>
  <si>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</si>
  <si>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</si>
  <si>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</si>
  <si>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</si>
  <si>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</si>
  <si>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</si>
  <si>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</si>
  <si>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</si>
  <si>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</si>
  <si>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</si>
  <si>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</si>
  <si>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</si>
  <si>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</si>
  <si>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</si>
  <si>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</si>
  <si>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</si>
  <si>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</si>
  <si>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</si>
  <si>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</si>
  <si>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</si>
  <si>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</si>
  <si>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</si>
  <si>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</si>
  <si>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</si>
  <si>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</si>
  <si>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</si>
  <si>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</si>
  <si>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</si>
  <si>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</si>
  <si>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</si>
  <si>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</si>
  <si>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</si>
  <si>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</si>
  <si>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</si>
  <si>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</si>
  <si>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</si>
  <si>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</si>
  <si>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</si>
  <si>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</si>
  <si>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</si>
  <si>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</si>
  <si>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</si>
  <si>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</si>
  <si>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</si>
  <si>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</si>
  <si>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</si>
  <si>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</si>
  <si>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</si>
  <si>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</si>
  <si>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</si>
  <si>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</si>
  <si>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</si>
  <si>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</si>
  <si>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</si>
  <si>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</si>
  <si>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</si>
  <si>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</si>
  <si>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</si>
  <si>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</si>
  <si>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</si>
  <si>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</si>
  <si>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</si>
  <si>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</si>
  <si>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</si>
  <si>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</si>
  <si>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</si>
  <si>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</si>
  <si>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</si>
  <si>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</si>
  <si>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</si>
  <si>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</si>
  <si>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</si>
  <si>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</si>
  <si>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</si>
  <si>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</si>
  <si>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</si>
  <si>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</si>
  <si>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</si>
  <si>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</si>
  <si>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</si>
  <si>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</si>
  <si>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</si>
  <si>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</si>
  <si>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</si>
  <si>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</si>
  <si>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</si>
  <si>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</si>
  <si>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</si>
  <si>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</si>
  <si>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</si>
  <si>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</si>
  <si>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</si>
  <si>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</si>
  <si>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</si>
  <si>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</si>
  <si>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</si>
  <si>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</si>
  <si>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</si>
  <si>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</si>
  <si>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</si>
  <si>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</si>
  <si>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</si>
  <si>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</si>
  <si>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</si>
  <si>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</si>
  <si>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</si>
  <si>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</si>
  <si>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</si>
  <si>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</si>
  <si>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</si>
  <si>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</si>
  <si>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</si>
  <si>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</si>
  <si>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</si>
  <si>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</si>
  <si>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</si>
  <si>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</si>
  <si>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</si>
  <si>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</si>
  <si>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</si>
  <si>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</si>
  <si>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</si>
  <si>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</si>
  <si>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</si>
  <si>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</si>
  <si>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</si>
  <si>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</si>
  <si>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</si>
  <si>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</si>
  <si>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</si>
  <si>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</si>
  <si>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</si>
  <si>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</si>
  <si>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</si>
  <si>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</si>
  <si>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</si>
  <si>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</si>
  <si>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</si>
  <si>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</si>
  <si>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</si>
  <si>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</si>
  <si>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</si>
  <si>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</si>
  <si>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</si>
  <si>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</si>
  <si>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</si>
  <si>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</si>
  <si>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</si>
  <si>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</si>
  <si>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</si>
  <si>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</si>
  <si>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</si>
  <si>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</si>
  <si>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</si>
  <si>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</si>
  <si>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</si>
  <si>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</si>
  <si>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</si>
  <si>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</si>
  <si>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</si>
  <si>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</si>
  <si>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</si>
  <si>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</si>
  <si>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</si>
  <si>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</si>
  <si>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</si>
  <si>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</si>
  <si>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</si>
  <si>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</si>
  <si>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</si>
  <si>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</si>
  <si>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</si>
  <si>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</si>
  <si>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</si>
  <si>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</si>
  <si>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</si>
  <si>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</si>
  <si>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</si>
  <si>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</si>
  <si>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</si>
  <si>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</si>
  <si>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</si>
  <si>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</si>
  <si>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</si>
  <si>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</si>
  <si>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</si>
  <si>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</si>
  <si>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</si>
  <si>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</si>
  <si>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</si>
  <si>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</si>
  <si>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</si>
  <si>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</si>
  <si>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</si>
  <si>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</si>
  <si>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</si>
  <si>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</si>
  <si>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</si>
  <si>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</si>
  <si>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</si>
  <si>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</si>
  <si>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</si>
  <si>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</si>
  <si>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</si>
  <si>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</si>
  <si>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</si>
  <si>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</si>
  <si>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</si>
  <si>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</si>
  <si>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</si>
  <si>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</si>
  <si>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</si>
  <si>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</si>
  <si>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</si>
  <si>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</si>
  <si>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</si>
  <si>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</si>
  <si>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</si>
  <si>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</si>
  <si>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</si>
  <si>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</si>
  <si>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</si>
  <si>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</si>
  <si>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</si>
  <si>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</si>
  <si>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</si>
  <si>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</si>
  <si>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</si>
  <si>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</si>
  <si>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</si>
  <si>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</si>
  <si>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</si>
  <si>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</si>
  <si>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</si>
  <si>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</si>
  <si>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</si>
  <si>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</si>
  <si>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</si>
  <si>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</si>
  <si>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</si>
  <si>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</si>
  <si>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</si>
  <si>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</si>
  <si>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</si>
  <si>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</si>
  <si>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</si>
  <si>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</si>
  <si>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</si>
  <si>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</si>
  <si>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</si>
  <si>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</si>
  <si>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</si>
  <si>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</si>
  <si>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</si>
  <si>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</si>
  <si>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</si>
  <si>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</si>
  <si>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</si>
  <si>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</si>
  <si>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</si>
  <si>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</si>
  <si>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</si>
  <si>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</si>
  <si>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</si>
  <si>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</si>
  <si>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</si>
  <si>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</si>
  <si>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</si>
  <si>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</si>
  <si>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</si>
  <si>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</si>
  <si>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</si>
  <si>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</si>
  <si>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</si>
  <si>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</si>
  <si>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</si>
  <si>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</si>
  <si>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</si>
  <si>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</si>
  <si>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</si>
  <si>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</si>
  <si>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</si>
  <si>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</si>
  <si>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</si>
  <si>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</si>
  <si>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</si>
  <si>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</si>
  <si>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</si>
  <si>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</si>
  <si>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</si>
  <si>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</si>
  <si>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</si>
  <si>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</si>
  <si>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</si>
  <si>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</si>
  <si>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</si>
  <si>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</si>
  <si>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</si>
  <si>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</si>
  <si>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</si>
  <si>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</si>
  <si>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</si>
  <si>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</si>
  <si>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</si>
  <si>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</si>
  <si>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</si>
  <si>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</si>
  <si>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</si>
  <si>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</si>
  <si>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</si>
  <si>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</si>
  <si>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</si>
  <si>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</si>
  <si>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</si>
  <si>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</si>
  <si>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</si>
  <si>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</si>
  <si>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</si>
  <si>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</si>
  <si>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</si>
  <si>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</si>
  <si>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</si>
  <si>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</si>
  <si>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</si>
  <si>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</si>
  <si>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</si>
  <si>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</si>
  <si>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</si>
  <si>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</si>
  <si>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</si>
  <si>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</si>
  <si>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</si>
  <si>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</si>
  <si>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</si>
  <si>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</si>
  <si>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</si>
  <si>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</si>
  <si>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</si>
  <si>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</si>
  <si>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</si>
  <si>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</si>
  <si>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</si>
  <si>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</si>
  <si>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</si>
  <si>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</si>
  <si>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</si>
  <si>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</si>
  <si>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</si>
  <si>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</si>
  <si>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</si>
  <si>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</si>
  <si>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</si>
  <si>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</si>
  <si>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</si>
  <si>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</si>
  <si>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</si>
  <si>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</si>
  <si>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</si>
  <si>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</si>
  <si>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</si>
  <si>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</si>
  <si>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</si>
  <si>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</si>
  <si>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</si>
  <si>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</si>
  <si>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</si>
  <si>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</si>
  <si>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</si>
  <si>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</si>
  <si>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</si>
  <si>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</si>
  <si>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</si>
  <si>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</si>
  <si>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</si>
  <si>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</si>
  <si>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</si>
  <si>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</si>
  <si>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</si>
  <si>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</si>
  <si>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</si>
  <si>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</si>
  <si>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</si>
  <si>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</si>
  <si>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</si>
  <si>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</si>
  <si>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</si>
  <si>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</si>
  <si>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</si>
  <si>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</si>
  <si>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</si>
  <si>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</si>
  <si>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</si>
  <si>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</si>
  <si>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</si>
  <si>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</si>
  <si>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</si>
  <si>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</si>
  <si>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</si>
  <si>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</si>
  <si>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</si>
  <si>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</si>
  <si>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</si>
  <si>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</si>
  <si>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</si>
  <si>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</si>
  <si>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</si>
  <si>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</si>
  <si>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</si>
  <si>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</si>
  <si>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</si>
  <si>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</si>
  <si>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</si>
  <si>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</si>
  <si>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</si>
  <si>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</si>
  <si>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</si>
  <si>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</si>
  <si>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</si>
  <si>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</si>
  <si>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</si>
  <si>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</si>
  <si>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</si>
  <si>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</si>
  <si>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</si>
  <si>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</si>
  <si>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</si>
  <si>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</si>
  <si>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</si>
  <si>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</si>
  <si>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</si>
  <si>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</si>
  <si>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</si>
  <si>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</si>
  <si>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</si>
  <si>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</si>
  <si>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</si>
  <si>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</si>
  <si>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</si>
  <si>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</si>
  <si>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</si>
  <si>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</si>
  <si>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</si>
  <si>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</si>
  <si>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</si>
  <si>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</si>
  <si>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</si>
  <si>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</si>
  <si>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</si>
  <si>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</si>
  <si>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</si>
  <si>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</si>
  <si>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</si>
  <si>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</si>
  <si>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</si>
  <si>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</si>
  <si>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</si>
  <si>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</si>
  <si>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</si>
  <si>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</si>
  <si>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</si>
  <si>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</si>
  <si>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</si>
  <si>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</si>
  <si>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</si>
  <si>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</si>
  <si>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</si>
  <si>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</si>
  <si>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</si>
  <si>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</si>
  <si>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</si>
  <si>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</si>
  <si>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</si>
  <si>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</si>
  <si>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</si>
  <si>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</si>
  <si>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</si>
  <si>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</si>
  <si>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</si>
  <si>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</si>
  <si>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</si>
  <si>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</si>
  <si>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</si>
  <si>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</si>
  <si>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</si>
  <si>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</si>
  <si>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</si>
  <si>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</si>
  <si>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</si>
  <si>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</si>
  <si>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</si>
  <si>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</si>
  <si>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</si>
  <si>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</si>
  <si>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</si>
  <si>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</si>
  <si>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</si>
  <si>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</si>
  <si>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</si>
  <si>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</si>
  <si>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</si>
  <si>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</si>
  <si>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</si>
  <si>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</si>
  <si>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</si>
  <si>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</si>
  <si>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</si>
  <si>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</si>
  <si>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</si>
  <si>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</si>
  <si>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</si>
  <si>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</si>
  <si>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</si>
  <si>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</si>
  <si>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</si>
  <si>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</si>
  <si>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</si>
  <si>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</si>
  <si>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</si>
  <si>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</si>
  <si>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</si>
  <si>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</si>
  <si>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</si>
  <si>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</si>
  <si>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</si>
  <si>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</si>
  <si>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</si>
  <si>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</si>
  <si>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</si>
  <si>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</si>
  <si>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</si>
  <si>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</si>
  <si>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</si>
  <si>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</si>
  <si>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</si>
  <si>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</si>
  <si>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</si>
  <si>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</si>
  <si>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</si>
  <si>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</si>
  <si>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</si>
  <si>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</si>
  <si>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</si>
  <si>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</si>
  <si>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</si>
  <si>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</si>
  <si>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</si>
  <si>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</si>
  <si>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</si>
  <si>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</si>
  <si>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</si>
  <si>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</si>
  <si>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</si>
  <si>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</si>
  <si>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</si>
  <si>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</si>
  <si>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</si>
  <si>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</si>
  <si>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</si>
  <si>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</si>
  <si>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</si>
  <si>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</si>
  <si>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</si>
  <si>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</si>
  <si>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</si>
  <si>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</si>
  <si>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</si>
  <si>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</si>
  <si>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</si>
  <si>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</si>
  <si>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</si>
  <si>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</si>
  <si>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</si>
  <si>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</si>
  <si>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</si>
  <si>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</si>
  <si>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</si>
  <si>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</si>
  <si>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</si>
  <si>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</si>
  <si>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</si>
  <si>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</si>
  <si>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</si>
  <si>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</si>
  <si>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</si>
  <si>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</si>
  <si>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</si>
  <si>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</si>
  <si>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</si>
  <si>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</si>
  <si>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</si>
  <si>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</si>
  <si>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</si>
  <si>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</si>
  <si>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</si>
  <si>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</si>
  <si>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</si>
  <si>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</si>
  <si>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</si>
  <si>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</si>
  <si>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</si>
  <si>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</si>
  <si>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</si>
  <si>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</si>
  <si>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</si>
  <si>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</si>
  <si>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</si>
  <si>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</si>
  <si>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</si>
  <si>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</si>
  <si>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</si>
  <si>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</si>
  <si>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</si>
  <si>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</si>
  <si>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</si>
  <si>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</si>
  <si>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</si>
  <si>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</si>
  <si>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</si>
  <si>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</si>
  <si>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</si>
  <si>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</si>
  <si>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</si>
  <si>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</si>
  <si>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</si>
  <si>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</si>
  <si>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</si>
  <si>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</si>
  <si>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</si>
  <si>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</si>
  <si>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</si>
  <si>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</si>
  <si>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</si>
  <si>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</si>
  <si>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</si>
  <si>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</si>
  <si>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</si>
  <si>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</si>
  <si>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</si>
  <si>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</si>
  <si>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</si>
  <si>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</si>
  <si>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</si>
  <si>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</si>
  <si>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</si>
  <si>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</si>
  <si>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</si>
  <si>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</si>
  <si>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</si>
  <si>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</si>
  <si>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</si>
  <si>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</si>
  <si>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</si>
  <si>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</si>
  <si>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</si>
  <si>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</si>
  <si>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</si>
  <si>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</si>
  <si>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</si>
  <si>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</si>
  <si>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</si>
  <si>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</si>
  <si>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</si>
  <si>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</si>
  <si>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</si>
  <si>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</si>
  <si>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</si>
  <si>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</si>
  <si>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</si>
  <si>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</si>
  <si>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</si>
  <si>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</si>
  <si>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</si>
  <si>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</si>
  <si>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</si>
  <si>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</si>
  <si>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</si>
  <si>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</si>
  <si>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</si>
  <si>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</si>
  <si>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</si>
  <si>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</si>
  <si>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</si>
  <si>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</si>
  <si>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</si>
  <si>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</si>
  <si>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</si>
  <si>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</si>
  <si>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</si>
  <si>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</si>
  <si>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</si>
  <si>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</si>
  <si>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</si>
  <si>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</si>
  <si>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</si>
  <si>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</si>
  <si>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</si>
  <si>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</si>
  <si>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</si>
  <si>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</si>
  <si>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</si>
  <si>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</si>
  <si>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</si>
  <si>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</si>
  <si>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</si>
  <si>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</si>
  <si>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</si>
  <si>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</si>
  <si>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</si>
  <si>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</si>
  <si>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</si>
  <si>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</si>
  <si>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</si>
  <si>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</si>
  <si>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</si>
  <si>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</si>
  <si>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</si>
  <si>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</si>
  <si>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</si>
  <si>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</si>
  <si>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</si>
  <si>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</si>
  <si>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</si>
  <si>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</si>
  <si>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</si>
  <si>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</si>
  <si>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</si>
  <si>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</si>
  <si>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</si>
  <si>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</si>
  <si>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</si>
  <si>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</si>
  <si>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</si>
  <si>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</si>
  <si>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</si>
  <si>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</si>
  <si>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</si>
  <si>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</si>
  <si>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</si>
  <si>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</si>
  <si>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</si>
  <si>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</si>
  <si>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</si>
  <si>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</si>
  <si>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</si>
  <si>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</si>
  <si>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</si>
  <si>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</si>
  <si>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</si>
  <si>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</si>
  <si>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</si>
  <si>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</si>
  <si>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</si>
  <si>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</si>
  <si>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</si>
  <si>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</si>
  <si>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</si>
  <si>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</si>
  <si>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</si>
  <si>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</si>
  <si>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</si>
  <si>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</si>
  <si>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</si>
  <si>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</si>
  <si>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</si>
  <si>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</si>
  <si>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</si>
  <si>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</si>
  <si>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</si>
  <si>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</si>
  <si>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</si>
  <si>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</si>
  <si>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</si>
  <si>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</si>
  <si>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</si>
  <si>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</si>
  <si>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</si>
  <si>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</si>
  <si>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</si>
  <si>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</si>
  <si>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</si>
  <si>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</si>
  <si>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</si>
  <si>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</si>
  <si>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</si>
  <si>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</si>
  <si>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</si>
  <si>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</si>
  <si>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</si>
  <si>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</si>
  <si>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</si>
  <si>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</si>
  <si>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</si>
  <si>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</si>
  <si>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</si>
  <si>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</si>
  <si>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</si>
  <si>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</si>
  <si>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</si>
  <si>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</si>
  <si>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</si>
  <si>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</si>
  <si>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</si>
  <si>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</si>
  <si>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</si>
  <si>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</si>
  <si>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</si>
  <si>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</si>
  <si>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</si>
  <si>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</si>
  <si>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</si>
  <si>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</si>
  <si>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</si>
  <si>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</si>
  <si>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</si>
  <si>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</si>
  <si>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</si>
  <si>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</si>
  <si>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</si>
  <si>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</si>
  <si>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</si>
  <si>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</si>
  <si>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</si>
  <si>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</si>
  <si>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</si>
  <si>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</si>
  <si>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</si>
  <si>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</si>
  <si>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</si>
  <si>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</si>
  <si>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</si>
  <si>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</si>
  <si>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</si>
  <si>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</si>
  <si>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</si>
  <si>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</si>
  <si>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</si>
  <si>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</si>
  <si>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</si>
  <si>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</si>
  <si>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</si>
  <si>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</si>
  <si>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</si>
  <si>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</si>
  <si>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</si>
  <si>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</si>
  <si>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</si>
  <si>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</si>
  <si>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</si>
  <si>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</si>
  <si>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</si>
  <si>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</si>
  <si>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</si>
  <si>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</si>
  <si>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</si>
  <si>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</si>
  <si>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</si>
  <si>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</si>
  <si>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</si>
  <si>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</si>
  <si>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</si>
  <si>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</si>
  <si>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</si>
  <si>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</si>
  <si>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</si>
  <si>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</si>
  <si>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</si>
  <si>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</si>
  <si>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</si>
  <si>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</si>
  <si>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</si>
  <si>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</si>
  <si>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</si>
  <si>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</si>
  <si>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</si>
  <si>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</si>
  <si>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</si>
  <si>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</si>
  <si>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</si>
  <si>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</si>
  <si>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</si>
  <si>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</si>
  <si>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</si>
  <si>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</si>
  <si>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</si>
  <si>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</si>
  <si>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</si>
  <si>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</si>
  <si>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</si>
  <si>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</si>
  <si>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</si>
  <si>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</si>
  <si>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</si>
  <si>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</si>
  <si>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</si>
  <si>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</si>
  <si>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</si>
  <si>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</si>
  <si>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</si>
  <si>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</si>
  <si>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</si>
  <si>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</si>
  <si>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</si>
  <si>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</si>
  <si>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</si>
  <si>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</si>
  <si>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</si>
  <si>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</si>
  <si>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</si>
  <si>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</si>
  <si>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</si>
  <si>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</si>
  <si>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</si>
  <si>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</si>
  <si>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</si>
  <si>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</si>
  <si>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</si>
  <si>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</si>
  <si>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</si>
  <si>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</si>
  <si>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</si>
  <si>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</si>
  <si>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</si>
  <si>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</si>
  <si>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</si>
  <si>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</si>
  <si>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</si>
  <si>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</si>
  <si>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</si>
  <si>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</si>
  <si>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</si>
  <si>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</si>
  <si>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</si>
  <si>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</si>
  <si>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</si>
  <si>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</si>
  <si>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</si>
  <si>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</si>
  <si>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</si>
  <si>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</si>
  <si>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</si>
  <si>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</si>
  <si>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</si>
  <si>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</si>
  <si>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</si>
  <si>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</si>
  <si>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</si>
  <si>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</si>
  <si>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</si>
  <si>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</si>
  <si>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</si>
  <si>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</si>
  <si>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</si>
  <si>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</si>
  <si>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</si>
  <si>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</si>
  <si>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</si>
  <si>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</si>
  <si>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</si>
  <si>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</si>
  <si>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</si>
  <si>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</si>
  <si>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</si>
  <si>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</si>
  <si>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</si>
  <si>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</si>
  <si>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</si>
  <si>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</si>
  <si>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</si>
  <si>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</si>
  <si>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</si>
  <si>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</si>
  <si>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</si>
  <si>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</si>
  <si>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</si>
  <si>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</si>
  <si>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</si>
  <si>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</si>
  <si>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</si>
  <si>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</si>
  <si>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</si>
  <si>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</si>
  <si>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</si>
  <si>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</si>
  <si>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</si>
  <si>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</si>
  <si>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</si>
  <si>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</si>
  <si>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</si>
  <si>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</si>
  <si>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</si>
  <si>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</si>
  <si>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</si>
  <si>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</si>
  <si>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</si>
  <si>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</si>
  <si>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</si>
  <si>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</si>
  <si>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</si>
  <si>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</si>
  <si>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</si>
  <si>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</si>
  <si>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</si>
  <si>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</si>
  <si>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</si>
  <si>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</si>
  <si>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</si>
  <si>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</si>
  <si>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</si>
  <si>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</si>
  <si>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</si>
  <si>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</si>
  <si>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</si>
  <si>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</si>
  <si>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</si>
  <si>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</si>
  <si>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</si>
  <si>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</si>
  <si>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</si>
  <si>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</si>
  <si>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</si>
  <si>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</si>
  <si>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</si>
  <si>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</si>
  <si>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</si>
  <si>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</si>
  <si>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</si>
  <si>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</si>
  <si>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</si>
  <si>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</si>
  <si>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</si>
  <si>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</si>
  <si>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</si>
  <si>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</si>
  <si>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</si>
  <si>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</si>
  <si>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</si>
  <si>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</si>
  <si>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</si>
  <si>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</si>
  <si>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</si>
  <si>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</si>
  <si>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</si>
  <si>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</si>
  <si>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</si>
  <si>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</si>
  <si>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</si>
  <si>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</si>
  <si>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</si>
  <si>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</si>
  <si>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</si>
  <si>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</si>
  <si>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</si>
  <si>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</si>
  <si>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</si>
  <si>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</si>
  <si>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</si>
  <si>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</si>
  <si>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</si>
  <si>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</si>
  <si>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</si>
  <si>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</si>
  <si>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</si>
  <si>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</si>
  <si>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</si>
  <si>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</si>
  <si>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</si>
  <si>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</si>
  <si>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</si>
  <si>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</si>
  <si>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</si>
  <si>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</si>
  <si>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</si>
  <si>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</si>
  <si>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</si>
  <si>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</si>
  <si>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</si>
  <si>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</si>
  <si>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</si>
  <si>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</si>
  <si>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</si>
  <si>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</si>
  <si>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</si>
  <si>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</si>
  <si>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</si>
  <si>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</si>
  <si>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</si>
  <si>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</si>
  <si>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</si>
  <si>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</si>
  <si>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</si>
  <si>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</si>
  <si>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</si>
  <si>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</si>
  <si>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</si>
  <si>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</si>
  <si>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</si>
  <si>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</si>
  <si>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</si>
  <si>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</si>
  <si>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</si>
  <si>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</si>
  <si>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</si>
  <si>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</si>
  <si>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</si>
  <si>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</si>
  <si>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</si>
  <si>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</si>
  <si>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</si>
  <si>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</si>
  <si>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</si>
  <si>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</si>
  <si>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</si>
  <si>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</si>
  <si>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</si>
  <si>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</si>
  <si>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</si>
  <si>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</si>
  <si>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</si>
  <si>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</si>
  <si>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</si>
  <si>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</si>
  <si>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</si>
  <si>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</si>
  <si>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</si>
  <si>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</si>
  <si>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</si>
  <si>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</si>
  <si>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</si>
  <si>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</si>
  <si>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</si>
  <si>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</si>
  <si>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</si>
  <si>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</si>
  <si>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</si>
  <si>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</si>
  <si>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</si>
  <si>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</si>
  <si>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</si>
  <si>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</si>
  <si>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</si>
  <si>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</si>
  <si>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</si>
  <si>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</si>
  <si>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</si>
  <si>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</si>
  <si>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</si>
  <si>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</si>
  <si>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</si>
  <si>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</si>
  <si>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</si>
  <si>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</si>
  <si>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</si>
  <si>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</si>
  <si>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</si>
  <si>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</si>
  <si>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</si>
  <si>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</si>
  <si>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</si>
  <si>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</si>
  <si>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</si>
  <si>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</si>
  <si>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</si>
  <si>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</si>
  <si>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</si>
  <si>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</si>
  <si>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</si>
  <si>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</si>
  <si>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</si>
  <si>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</si>
  <si>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</si>
  <si>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</si>
  <si>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</si>
  <si>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</si>
  <si>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</si>
  <si>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</si>
  <si>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</si>
  <si>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</si>
  <si>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</si>
  <si>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</si>
  <si>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</si>
  <si>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</si>
  <si>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</si>
  <si>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</si>
  <si>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</si>
  <si>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</si>
  <si>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</si>
  <si>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</si>
  <si>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</si>
  <si>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</si>
  <si>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</si>
  <si>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</si>
  <si>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</si>
  <si>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</si>
  <si>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</si>
  <si>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</si>
  <si>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</si>
  <si>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</si>
  <si>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</si>
  <si>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</si>
  <si>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</si>
  <si>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</si>
  <si>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</si>
  <si>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</si>
  <si>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</si>
  <si>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</si>
  <si>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</si>
  <si>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</si>
  <si>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</si>
  <si>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</si>
  <si>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</si>
  <si>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</si>
  <si>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</si>
  <si>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</si>
  <si>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</si>
  <si>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</si>
  <si>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</si>
  <si>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</si>
  <si>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</si>
  <si>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</si>
  <si>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</si>
  <si>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</si>
  <si>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</si>
  <si>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</si>
  <si>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</si>
  <si>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</si>
  <si>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</si>
  <si>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</si>
  <si>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</si>
  <si>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</si>
  <si>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</si>
  <si>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</si>
  <si>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</si>
  <si>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</si>
  <si>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</si>
  <si>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</si>
  <si>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</si>
  <si>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</si>
  <si>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</si>
  <si>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</si>
  <si>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</si>
  <si>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</si>
  <si>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</si>
  <si>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</si>
  <si>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</si>
  <si>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</si>
  <si>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</si>
  <si>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</si>
  <si>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</si>
  <si>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</si>
  <si>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</si>
  <si>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</si>
  <si>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</si>
  <si>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</si>
  <si>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</si>
  <si>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</si>
  <si>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</si>
  <si>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</si>
  <si>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</si>
  <si>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</si>
  <si>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</si>
  <si>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</si>
  <si>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</si>
  <si>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</si>
  <si>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</si>
  <si>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</si>
  <si>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</si>
  <si>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</si>
  <si>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</si>
  <si>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</si>
  <si>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</si>
  <si>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</si>
  <si>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</si>
  <si>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</si>
  <si>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</si>
  <si>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</si>
  <si>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</si>
  <si>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</si>
  <si>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</si>
  <si>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</si>
  <si>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</si>
  <si>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</si>
  <si>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</si>
  <si>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</si>
  <si>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</si>
  <si>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</si>
  <si>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</si>
  <si>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</si>
  <si>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</si>
  <si>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</si>
  <si>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</si>
  <si>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</si>
  <si>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</si>
  <si>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</si>
  <si>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</si>
  <si>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</si>
  <si>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</si>
  <si>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</si>
  <si>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</si>
  <si>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</si>
  <si>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</si>
  <si>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</si>
  <si>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</si>
  <si>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</si>
  <si>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</si>
  <si>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</si>
  <si>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</si>
  <si>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</si>
  <si>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</si>
  <si>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</si>
  <si>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</si>
  <si>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</si>
  <si>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</si>
  <si>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</si>
  <si>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</si>
  <si>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</si>
  <si>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</si>
  <si>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</si>
  <si>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</si>
  <si>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</si>
  <si>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</si>
  <si>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</si>
  <si>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</si>
  <si>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</si>
  <si>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</si>
  <si>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</si>
  <si>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</si>
  <si>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</si>
  <si>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</si>
  <si>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</si>
  <si>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</si>
  <si>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</si>
  <si>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</si>
  <si>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</si>
  <si>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</si>
  <si>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</si>
  <si>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</si>
  <si>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</si>
  <si>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</si>
  <si>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</si>
  <si>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</si>
  <si>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</si>
  <si>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</si>
  <si>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</si>
  <si>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</si>
  <si>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</si>
  <si>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</si>
  <si>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</si>
  <si>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</si>
  <si>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</si>
  <si>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</si>
  <si>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</si>
  <si>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</si>
  <si>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</si>
  <si>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</si>
  <si>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</si>
  <si>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</si>
  <si>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</si>
  <si>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</si>
  <si>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</si>
  <si>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</si>
  <si>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</si>
  <si>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</si>
  <si>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</si>
  <si>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</si>
  <si>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</si>
  <si>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</si>
  <si>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</si>
  <si>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</si>
  <si>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</si>
  <si>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</si>
  <si>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</si>
  <si>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</si>
  <si>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</si>
  <si>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</si>
  <si>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</si>
  <si>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</si>
  <si>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</si>
  <si>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</si>
  <si>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</si>
  <si>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</si>
  <si>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</si>
  <si>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</si>
  <si>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</si>
  <si>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</si>
  <si>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</si>
  <si>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</si>
  <si>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</si>
  <si>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</si>
  <si>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</si>
  <si>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</si>
  <si>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</si>
  <si>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</si>
  <si>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</si>
  <si>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</si>
  <si>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</si>
  <si>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</si>
  <si>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</si>
  <si>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</si>
  <si>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</si>
  <si>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</si>
  <si>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</si>
  <si>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</si>
  <si>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</si>
  <si>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</si>
  <si>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</si>
  <si>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</si>
  <si>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</si>
  <si>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</si>
  <si>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</si>
  <si>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</si>
  <si>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</si>
  <si>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</si>
  <si>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</si>
  <si>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</si>
  <si>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</si>
  <si>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</si>
  <si>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</si>
  <si>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</si>
  <si>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</si>
  <si>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</si>
  <si>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</si>
  <si>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</si>
  <si>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</si>
  <si>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</si>
  <si>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</si>
  <si>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</si>
  <si>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</si>
  <si>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</si>
  <si>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</si>
  <si>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</si>
  <si>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</si>
  <si>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</si>
  <si>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</si>
  <si>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</si>
  <si>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</si>
  <si>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</si>
  <si>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</si>
  <si>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</si>
  <si>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</si>
  <si>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</si>
  <si>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</si>
  <si>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</si>
  <si>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</si>
  <si>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</si>
  <si>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</si>
  <si>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</si>
  <si>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</si>
  <si>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</si>
  <si>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</si>
  <si>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</si>
  <si>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</si>
  <si>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</si>
  <si>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</si>
  <si>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</si>
  <si>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</si>
  <si>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</si>
  <si>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</si>
  <si>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</si>
  <si>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</si>
  <si>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</si>
  <si>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</si>
  <si>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</si>
  <si>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</si>
  <si>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</si>
  <si>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</si>
  <si>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</si>
  <si>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</si>
  <si>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</si>
  <si>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</si>
  <si>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</si>
  <si>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</si>
  <si>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</si>
  <si>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</si>
  <si>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</si>
  <si>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</si>
  <si>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</si>
  <si>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</si>
  <si>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</si>
  <si>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</si>
  <si>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</si>
  <si>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</si>
  <si>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</si>
  <si>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</si>
  <si>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</si>
  <si>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</si>
  <si>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</si>
  <si>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</si>
  <si>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</si>
  <si>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</si>
  <si>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</si>
  <si>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</si>
  <si>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</si>
  <si>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</si>
  <si>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</si>
  <si>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</si>
  <si>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</si>
  <si>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</si>
  <si>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</si>
  <si>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</si>
  <si>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</si>
  <si>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</si>
  <si>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</si>
  <si>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</si>
  <si>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</si>
  <si>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</si>
  <si>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</si>
  <si>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</si>
  <si>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</si>
  <si>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</si>
  <si>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</si>
  <si>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</si>
  <si>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</si>
  <si>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</si>
  <si>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</si>
  <si>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</si>
  <si>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</si>
  <si>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</si>
  <si>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</si>
  <si>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</si>
  <si>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</si>
  <si>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</si>
  <si>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</si>
  <si>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</si>
  <si>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</si>
  <si>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</si>
  <si>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</si>
  <si>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</si>
  <si>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</si>
  <si>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</si>
  <si>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</si>
  <si>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</si>
  <si>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</si>
  <si>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</si>
  <si>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</si>
  <si>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</si>
  <si>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</si>
  <si>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</si>
  <si>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</si>
  <si>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</si>
  <si>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</si>
  <si>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</si>
  <si>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</si>
  <si>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</si>
  <si>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</si>
  <si>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</si>
  <si>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</si>
  <si>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</si>
  <si>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</si>
  <si>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</si>
  <si>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</si>
  <si>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</si>
  <si>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</si>
  <si>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</si>
  <si>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</si>
  <si>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</si>
  <si>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</si>
  <si>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</si>
  <si>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</si>
  <si>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</si>
  <si>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</si>
  <si>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</si>
  <si>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</si>
  <si>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</si>
  <si>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</si>
  <si>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</si>
  <si>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</si>
  <si>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</si>
  <si>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</si>
  <si>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</si>
  <si>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</si>
  <si>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</si>
  <si>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</si>
  <si>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</si>
  <si>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</si>
  <si>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</si>
  <si>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</si>
  <si>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</si>
  <si>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</si>
  <si>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</si>
  <si>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</si>
  <si>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</si>
  <si>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</si>
  <si>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</si>
  <si>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</si>
  <si>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</si>
  <si>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</si>
  <si>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</si>
  <si>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</si>
  <si>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</si>
  <si>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</si>
  <si>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</si>
  <si>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</si>
  <si>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</si>
  <si>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</si>
  <si>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</si>
  <si>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</si>
  <si>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</si>
  <si>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</si>
  <si>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</si>
  <si>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</si>
  <si>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</si>
  <si>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</si>
  <si>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</si>
  <si>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</si>
  <si>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</si>
  <si>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</si>
  <si>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</si>
  <si>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</si>
  <si>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</si>
  <si>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</si>
  <si>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</si>
  <si>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</si>
  <si>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</si>
  <si>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</si>
  <si>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</si>
  <si>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</si>
  <si>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</si>
  <si>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</si>
  <si>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</si>
  <si>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</si>
  <si>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</si>
  <si>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</si>
  <si>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</si>
  <si>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</si>
  <si>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</si>
  <si>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</si>
  <si>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</si>
  <si>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</si>
  <si>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</si>
  <si>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</si>
  <si>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</si>
  <si>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</si>
  <si>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</si>
  <si>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</si>
  <si>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</si>
  <si>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</si>
  <si>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</si>
  <si>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</si>
  <si>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</si>
  <si>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</si>
  <si>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</si>
  <si>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</si>
  <si>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</si>
  <si>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</si>
  <si>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</si>
  <si>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</si>
  <si>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</si>
  <si>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</si>
  <si>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</si>
  <si>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</si>
  <si>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</si>
  <si>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</si>
  <si>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</si>
  <si>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</si>
  <si>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</si>
  <si>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</si>
  <si>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</si>
  <si>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</si>
  <si>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</si>
  <si>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</si>
  <si>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</si>
  <si>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</si>
  <si>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</si>
  <si>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</si>
  <si>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</si>
  <si>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</si>
  <si>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</si>
  <si>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</si>
  <si>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</si>
  <si>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</si>
  <si>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</si>
  <si>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</si>
  <si>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</si>
  <si>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</si>
  <si>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</si>
  <si>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</si>
  <si>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</si>
  <si>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</si>
  <si>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</si>
  <si>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</si>
  <si>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</si>
  <si>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</si>
  <si>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</si>
  <si>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</si>
  <si>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</si>
  <si>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</si>
  <si>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</si>
  <si>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</si>
  <si>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</si>
  <si>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</si>
  <si>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</si>
  <si>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</si>
  <si>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</si>
  <si>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</si>
  <si>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</si>
  <si>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</si>
  <si>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</si>
  <si>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</si>
  <si>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</si>
  <si>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</si>
  <si>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</si>
  <si>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</si>
  <si>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</si>
  <si>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</si>
  <si>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</si>
  <si>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</si>
  <si>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</si>
  <si>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</si>
  <si>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</si>
  <si>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</si>
  <si>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</si>
  <si>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</si>
  <si>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</si>
  <si>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</si>
  <si>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</si>
  <si>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</si>
  <si>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</si>
  <si>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</si>
  <si>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</si>
  <si>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</si>
  <si>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</si>
  <si>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</si>
  <si>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</si>
  <si>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</si>
  <si>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</si>
  <si>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</si>
  <si>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</si>
  <si>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</si>
  <si>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</si>
  <si>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</si>
  <si>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</si>
  <si>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</si>
  <si>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</si>
  <si>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</si>
  <si>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</si>
  <si>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</si>
  <si>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</si>
  <si>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</si>
  <si>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</si>
  <si>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</si>
  <si>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</si>
  <si>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</si>
  <si>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</si>
  <si>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</si>
  <si>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</si>
  <si>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</si>
  <si>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</si>
  <si>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</si>
  <si>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</si>
  <si>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</si>
  <si>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</si>
  <si>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</si>
  <si>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</si>
  <si>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</si>
  <si>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</si>
  <si>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</si>
  <si>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</si>
  <si>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</si>
  <si>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</si>
  <si>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</si>
  <si>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</si>
  <si>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</si>
  <si>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</si>
  <si>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</si>
  <si>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</si>
  <si>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</si>
  <si>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</si>
  <si>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</si>
  <si>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</si>
  <si>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</si>
  <si>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</si>
  <si>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</si>
  <si>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</si>
  <si>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</si>
  <si>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</si>
  <si>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</si>
  <si>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</si>
  <si>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</si>
  <si>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</si>
  <si>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</si>
  <si>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</si>
  <si>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</si>
  <si>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</si>
  <si>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</si>
  <si>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</si>
  <si>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</si>
  <si>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</si>
  <si>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</si>
  <si>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</si>
  <si>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</si>
  <si>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</si>
  <si>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</si>
  <si>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</si>
  <si>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</si>
  <si>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</si>
  <si>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</si>
  <si>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</si>
  <si>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</si>
  <si>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</si>
  <si>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</si>
  <si>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</si>
  <si>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</si>
  <si>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</si>
  <si>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</si>
  <si>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</si>
  <si>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</si>
  <si>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</si>
  <si>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</si>
  <si>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</si>
  <si>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</si>
  <si>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</si>
  <si>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</si>
  <si>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</si>
  <si>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</si>
  <si>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</si>
  <si>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</si>
  <si>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</si>
  <si>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</si>
  <si>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</si>
  <si>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</si>
  <si>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</si>
  <si>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</si>
  <si>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</si>
  <si>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</si>
  <si>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</si>
  <si>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</si>
  <si>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</si>
  <si>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</si>
  <si>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</si>
  <si>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</si>
  <si>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</si>
  <si>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</si>
  <si>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</si>
  <si>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</si>
  <si>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</si>
  <si>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</si>
  <si>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</si>
  <si>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</si>
  <si>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</si>
  <si>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</si>
  <si>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</si>
  <si>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</si>
  <si>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</si>
  <si>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</si>
  <si>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</si>
  <si>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</si>
  <si>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</si>
  <si>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</si>
  <si>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</si>
  <si>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</si>
  <si>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</si>
  <si>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</si>
  <si>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</si>
  <si>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</si>
  <si>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</si>
  <si>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</si>
  <si>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</si>
  <si>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</si>
  <si>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</si>
  <si>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</si>
  <si>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</si>
  <si>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</si>
  <si>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</si>
  <si>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</si>
  <si>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</si>
  <si>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</si>
  <si>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</si>
  <si>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</si>
  <si>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</si>
  <si>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</si>
  <si>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</si>
  <si>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</si>
  <si>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</si>
  <si>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</si>
  <si>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</si>
  <si>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</si>
  <si>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</si>
  <si>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</si>
  <si>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</si>
  <si>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</si>
  <si>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</si>
  <si>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</si>
  <si>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</si>
  <si>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</si>
  <si>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</si>
  <si>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</si>
  <si>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</si>
  <si>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</si>
  <si>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</si>
  <si>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</si>
  <si>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</si>
  <si>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</si>
  <si>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</si>
  <si>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</si>
  <si>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</si>
  <si>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</si>
  <si>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</si>
  <si>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</si>
  <si>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</si>
  <si>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</si>
  <si>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</si>
  <si>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</si>
  <si>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</si>
  <si>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</si>
  <si>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</si>
  <si>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</si>
  <si>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</si>
  <si>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</si>
  <si>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</si>
  <si>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</si>
  <si>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</si>
  <si>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</si>
  <si>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</si>
  <si>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</si>
  <si>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</si>
  <si>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</si>
  <si>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</si>
  <si>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</si>
  <si>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</si>
  <si>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</si>
  <si>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</si>
  <si>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</si>
  <si>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</si>
  <si>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</si>
  <si>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</si>
  <si>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</si>
  <si>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</si>
  <si>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</si>
  <si>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</si>
  <si>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</si>
  <si>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</si>
  <si>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</si>
  <si>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</si>
  <si>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</si>
  <si>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</si>
  <si>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</si>
  <si>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</si>
  <si>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</si>
  <si>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</si>
  <si>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</si>
  <si>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</si>
  <si>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</si>
  <si>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</si>
  <si>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</si>
  <si>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</si>
  <si>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</si>
  <si>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</si>
  <si>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</si>
  <si>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</si>
  <si>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</si>
  <si>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</si>
  <si>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</si>
  <si>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</si>
  <si>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</si>
  <si>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</si>
  <si>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</si>
  <si>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</si>
  <si>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</si>
  <si>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</si>
  <si>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</si>
  <si>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</si>
  <si>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</si>
  <si>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</si>
  <si>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</si>
  <si>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</si>
  <si>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</si>
  <si>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</si>
  <si>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</si>
  <si>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</si>
  <si>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</si>
  <si>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</si>
  <si>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</si>
  <si>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</si>
  <si>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</si>
  <si>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</si>
  <si>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</si>
  <si>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</si>
  <si>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</si>
  <si>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</si>
  <si>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</si>
  <si>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</si>
  <si>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</si>
  <si>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</si>
  <si>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</si>
  <si>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</si>
  <si>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</si>
  <si>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</si>
  <si>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</si>
  <si>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</si>
  <si>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</si>
  <si>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</si>
  <si>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</si>
  <si>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</si>
  <si>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</si>
  <si>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</si>
  <si>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</si>
  <si>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</si>
  <si>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</si>
  <si>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</si>
  <si>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</si>
  <si>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</si>
  <si>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</si>
  <si>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</si>
  <si>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</si>
  <si>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</si>
  <si>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</si>
  <si>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</si>
  <si>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</si>
  <si>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</si>
  <si>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</si>
  <si>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</si>
  <si>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</si>
  <si>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</si>
  <si>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</si>
  <si>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</si>
  <si>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</si>
  <si>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</si>
  <si>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</si>
  <si>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</si>
  <si>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</si>
  <si>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</si>
  <si>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</si>
  <si>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</si>
  <si>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</si>
  <si>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</si>
  <si>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</si>
  <si>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</si>
  <si>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</si>
  <si>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</si>
  <si>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</si>
  <si>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</si>
  <si>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</si>
  <si>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</si>
  <si>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</si>
  <si>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</si>
  <si>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</si>
  <si>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</si>
  <si>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</si>
  <si>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</si>
  <si>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</si>
  <si>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</si>
  <si>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</si>
  <si>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</si>
  <si>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</si>
  <si>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</si>
  <si>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</si>
  <si>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</si>
  <si>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</si>
  <si>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</si>
  <si>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</si>
  <si>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</si>
  <si>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</si>
  <si>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</si>
  <si>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</si>
  <si>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</si>
  <si>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</si>
  <si>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</si>
  <si>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</si>
  <si>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</si>
  <si>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</si>
  <si>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</si>
  <si>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</si>
  <si>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</si>
  <si>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</si>
  <si>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</si>
  <si>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</si>
  <si>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</si>
  <si>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</si>
  <si>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</si>
  <si>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</si>
  <si>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</si>
  <si>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</si>
  <si>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</si>
  <si>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</si>
  <si>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</si>
  <si>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</si>
  <si>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</si>
  <si>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</si>
  <si>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</si>
  <si>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</si>
  <si>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</si>
  <si>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</si>
  <si>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</si>
  <si>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</si>
  <si>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</si>
  <si>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</si>
  <si>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</si>
  <si>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</si>
  <si>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</si>
  <si>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</si>
  <si>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</si>
  <si>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</si>
  <si>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</si>
  <si>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</si>
  <si>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</si>
  <si>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</si>
  <si>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</si>
  <si>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</si>
  <si>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</si>
  <si>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</si>
  <si>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</si>
  <si>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</si>
  <si>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</si>
  <si>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</si>
  <si>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</si>
  <si>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</si>
  <si>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</si>
  <si>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</si>
  <si>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</si>
  <si>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</si>
  <si>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</si>
  <si>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</si>
  <si>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</si>
  <si>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</si>
  <si>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</si>
  <si>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</si>
  <si>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</si>
  <si>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</si>
  <si>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</si>
  <si>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</si>
  <si>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</si>
  <si>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</si>
  <si>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</si>
  <si>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</si>
  <si>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</si>
  <si>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</si>
  <si>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</si>
  <si>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</si>
  <si>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</si>
  <si>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</si>
  <si>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</si>
  <si>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</si>
  <si>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</si>
  <si>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</si>
  <si>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</si>
  <si>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</si>
  <si>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</si>
  <si>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</si>
  <si>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</si>
  <si>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</si>
  <si>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</si>
  <si>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</si>
  <si>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</si>
  <si>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</si>
  <si>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</si>
  <si>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</si>
  <si>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</si>
  <si>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</si>
  <si>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</si>
  <si>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</si>
  <si>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</si>
  <si>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</si>
  <si>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</si>
  <si>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</si>
  <si>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</si>
  <si>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</si>
  <si>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</si>
  <si>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</si>
  <si>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</si>
  <si>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</si>
  <si>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</si>
  <si>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</si>
  <si>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</si>
  <si>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</si>
  <si>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</si>
  <si>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</si>
  <si>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</si>
  <si>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</si>
  <si>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</si>
  <si>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</si>
  <si>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</si>
  <si>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</si>
  <si>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</si>
  <si>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</si>
  <si>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</si>
  <si>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</si>
  <si>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</si>
  <si>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</si>
  <si>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</si>
  <si>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</si>
  <si>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</si>
  <si>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</si>
  <si>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</si>
  <si>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</si>
  <si>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</si>
  <si>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</si>
  <si>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</si>
  <si>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</si>
  <si>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</si>
  <si>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</si>
  <si>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</si>
  <si>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</si>
  <si>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</si>
  <si>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</si>
  <si>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</si>
  <si>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</si>
  <si>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</si>
  <si>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</si>
  <si>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</si>
  <si>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</si>
  <si>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</si>
  <si>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</si>
  <si>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</si>
  <si>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</si>
  <si>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</si>
  <si>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</si>
  <si>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</si>
  <si>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</si>
  <si>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</si>
  <si>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</si>
  <si>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</si>
  <si>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</si>
  <si>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</si>
  <si>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</si>
  <si>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</si>
  <si>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</si>
  <si>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</si>
  <si>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</si>
  <si>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</si>
  <si>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</si>
  <si>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</si>
  <si>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</si>
  <si>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</si>
  <si>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</si>
  <si>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</si>
  <si>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</si>
  <si>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</si>
  <si>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</si>
  <si>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</si>
  <si>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</si>
  <si>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</si>
  <si>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</si>
  <si>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</si>
  <si>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</si>
  <si>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</si>
  <si>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</si>
  <si>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</si>
  <si>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</si>
  <si>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</si>
  <si>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</si>
  <si>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</si>
  <si>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</si>
  <si>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</si>
  <si>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</si>
  <si>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</si>
  <si>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</si>
  <si>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</si>
  <si>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</si>
  <si>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</si>
  <si>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</si>
  <si>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</si>
  <si>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</si>
  <si>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</si>
  <si>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</si>
  <si>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</si>
  <si>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</si>
  <si>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</si>
  <si>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</si>
  <si>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</si>
  <si>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</si>
  <si>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</si>
  <si>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</si>
  <si>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</si>
  <si>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</si>
  <si>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</si>
  <si>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</si>
  <si>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</si>
  <si>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</si>
  <si>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</si>
  <si>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</si>
  <si>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</si>
  <si>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</si>
  <si>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</si>
  <si>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</si>
  <si>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</si>
  <si>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</si>
  <si>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</si>
  <si>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</si>
  <si>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</si>
  <si>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</si>
  <si>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</si>
  <si>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</si>
  <si>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</si>
  <si>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</si>
  <si>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</si>
  <si>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</si>
  <si>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</si>
  <si>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</si>
  <si>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</si>
  <si>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</si>
  <si>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</si>
  <si>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</si>
  <si>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</si>
  <si>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</si>
  <si>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</si>
  <si>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</si>
  <si>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</si>
  <si>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</si>
  <si>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</si>
  <si>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</si>
  <si>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</si>
  <si>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</si>
  <si>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</si>
  <si>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</si>
  <si>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</si>
  <si>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</si>
  <si>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</si>
  <si>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</si>
  <si>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</si>
  <si>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</si>
  <si>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</si>
  <si>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</si>
  <si>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</si>
  <si>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</si>
  <si>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</si>
  <si>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</si>
  <si>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</si>
  <si>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</si>
  <si>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</si>
  <si>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</si>
  <si>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</si>
  <si>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</si>
  <si>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</si>
  <si>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</si>
  <si>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</si>
  <si>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</si>
  <si>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</si>
  <si>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</si>
  <si>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</si>
  <si>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</si>
  <si>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</si>
  <si>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</si>
  <si>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</si>
  <si>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</si>
  <si>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</si>
  <si>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</si>
  <si>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</si>
  <si>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</si>
  <si>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</si>
  <si>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</si>
  <si>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</si>
  <si>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</si>
  <si>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</si>
  <si>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</si>
  <si>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</si>
  <si>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</si>
  <si>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</si>
  <si>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</si>
  <si>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</si>
  <si>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</si>
  <si>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</si>
  <si>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</si>
  <si>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</si>
  <si>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</si>
  <si>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</si>
  <si>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</si>
  <si>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</si>
  <si>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</si>
  <si>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</si>
  <si>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</si>
  <si>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</si>
  <si>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</si>
  <si>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</si>
  <si>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</si>
  <si>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</si>
  <si>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</si>
  <si>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</si>
  <si>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</si>
  <si>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</si>
  <si>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</si>
  <si>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</si>
  <si>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</si>
  <si>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</si>
  <si>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</si>
  <si>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</si>
  <si>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</si>
  <si>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</si>
  <si>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</si>
  <si>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</si>
  <si>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</si>
  <si>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</si>
  <si>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</si>
  <si>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</si>
  <si>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</si>
  <si>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</si>
  <si>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</si>
  <si>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</si>
  <si>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</si>
  <si>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</si>
  <si>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</si>
  <si>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</si>
  <si>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</si>
  <si>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</si>
  <si>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</si>
  <si>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</si>
  <si>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</si>
  <si>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</si>
  <si>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</si>
  <si>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</si>
  <si>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</si>
  <si>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</si>
  <si>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</si>
  <si>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</si>
  <si>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</si>
  <si>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</si>
  <si>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</si>
  <si>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</si>
  <si>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</si>
  <si>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</si>
  <si>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</si>
  <si>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</si>
  <si>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</si>
  <si>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</si>
  <si>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</si>
  <si>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</si>
  <si>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</si>
  <si>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</si>
  <si>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</si>
  <si>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</si>
  <si>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</si>
  <si>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</si>
  <si>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</si>
  <si>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</si>
  <si>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</si>
  <si>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</si>
  <si>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</si>
  <si>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</si>
  <si>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</si>
  <si>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</si>
  <si>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</si>
  <si>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</si>
  <si>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</si>
  <si>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</si>
  <si>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</si>
  <si>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</si>
  <si>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</si>
  <si>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</si>
  <si>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</si>
  <si>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</si>
  <si>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</si>
  <si>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</si>
  <si>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</si>
  <si>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</si>
  <si>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</si>
  <si>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</si>
  <si>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</si>
  <si>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</si>
  <si>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</si>
  <si>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</si>
  <si>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</si>
  <si>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</si>
  <si>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</si>
  <si>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</si>
  <si>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</si>
  <si>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</si>
  <si>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</si>
  <si>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</si>
  <si>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</si>
  <si>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</si>
  <si>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</si>
  <si>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</si>
  <si>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</si>
  <si>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</si>
  <si>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</si>
  <si>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</si>
  <si>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</si>
  <si>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</si>
  <si>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</si>
  <si>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</si>
  <si>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</si>
  <si>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</si>
  <si>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</si>
  <si>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</si>
  <si>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</si>
  <si>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</si>
  <si>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</si>
  <si>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</si>
  <si>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</si>
  <si>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</si>
  <si>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</si>
  <si>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</si>
  <si>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</si>
  <si>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</si>
  <si>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</si>
  <si>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</si>
  <si>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</si>
  <si>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</si>
  <si>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</si>
  <si>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</si>
  <si>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</si>
  <si>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</si>
  <si>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</si>
  <si>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</si>
  <si>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</si>
  <si>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</si>
  <si>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</si>
  <si>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</si>
  <si>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</si>
  <si>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</si>
  <si>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</si>
  <si>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</si>
  <si>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</si>
  <si>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</si>
  <si>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</si>
  <si>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</si>
  <si>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</si>
  <si>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</si>
  <si>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</si>
  <si>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</si>
  <si>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</si>
  <si>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</si>
  <si>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</si>
  <si>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</si>
  <si>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</si>
  <si>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</si>
  <si>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</si>
  <si>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</si>
  <si>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</si>
  <si>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</si>
  <si>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</si>
  <si>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</si>
  <si>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</si>
  <si>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</si>
  <si>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</si>
  <si>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</si>
  <si>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</si>
  <si>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</si>
  <si>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</si>
  <si>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</si>
  <si>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</si>
  <si>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</si>
  <si>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</si>
  <si>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</si>
  <si>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</si>
  <si>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</si>
  <si>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</si>
  <si>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</si>
  <si>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</si>
  <si>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</si>
  <si>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</si>
  <si>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</si>
  <si>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</si>
  <si>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</si>
  <si>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</si>
  <si>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</si>
  <si>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</si>
  <si>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</si>
  <si>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</si>
  <si>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</si>
  <si>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</si>
  <si>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</si>
  <si>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</si>
  <si>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</si>
  <si>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</si>
  <si>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</si>
  <si>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</si>
  <si>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</si>
  <si>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</si>
  <si>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</si>
  <si>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</si>
  <si>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</si>
  <si>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</si>
  <si>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</si>
  <si>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</si>
  <si>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</si>
  <si>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</si>
  <si>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</si>
  <si>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</si>
  <si>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</si>
  <si>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</si>
  <si>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</si>
  <si>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</si>
  <si>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</si>
  <si>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</si>
  <si>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</si>
  <si>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</si>
  <si>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</si>
  <si>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</si>
  <si>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</si>
  <si>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</si>
  <si>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</si>
  <si>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</si>
  <si>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</si>
  <si>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</si>
  <si>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</si>
  <si>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</si>
  <si>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</si>
  <si>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</si>
  <si>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</si>
  <si>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</si>
  <si>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</si>
  <si>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</si>
  <si>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</si>
  <si>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</si>
  <si>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</si>
  <si>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</si>
  <si>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</si>
  <si>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</si>
  <si>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</si>
  <si>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</si>
  <si>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</si>
  <si>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</si>
  <si>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</si>
  <si>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</si>
  <si>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</si>
  <si>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</si>
  <si>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</si>
  <si>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</si>
  <si>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</si>
  <si>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</si>
  <si>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</si>
  <si>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</si>
  <si>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</si>
  <si>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</si>
  <si>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</si>
  <si>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</si>
  <si>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</si>
  <si>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</si>
  <si>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</si>
  <si>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</si>
  <si>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</si>
  <si>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</si>
  <si>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</si>
  <si>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</si>
  <si>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</si>
  <si>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</si>
  <si>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</si>
  <si>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</si>
  <si>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</si>
  <si>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</si>
  <si>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</si>
  <si>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</si>
  <si>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</si>
  <si>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</si>
  <si>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</si>
  <si>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</si>
  <si>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</si>
  <si>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</si>
  <si>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</si>
  <si>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</si>
  <si>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</si>
  <si>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</si>
  <si>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</si>
  <si>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</si>
  <si>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</si>
  <si>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</si>
  <si>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</si>
  <si>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</si>
  <si>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</si>
  <si>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</si>
  <si>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</si>
  <si>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</si>
  <si>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</si>
  <si>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</si>
  <si>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</si>
  <si>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</si>
  <si>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</si>
  <si>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</si>
  <si>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</si>
  <si>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</si>
  <si>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</si>
  <si>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</si>
  <si>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</si>
  <si>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</si>
  <si>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</si>
  <si>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</si>
  <si>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</si>
  <si>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</si>
  <si>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</si>
  <si>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</si>
  <si>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</si>
  <si>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</si>
  <si>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</si>
  <si>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</si>
  <si>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</si>
  <si>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</si>
  <si>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</si>
  <si>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</si>
  <si>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</si>
  <si>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</si>
  <si>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</si>
  <si>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</si>
  <si>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</si>
  <si>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</si>
  <si>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</si>
  <si>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</si>
  <si>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</si>
  <si>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</si>
  <si>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</si>
  <si>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</si>
  <si>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</si>
  <si>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</si>
  <si>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</si>
  <si>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</si>
  <si>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</si>
  <si>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</si>
  <si>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</si>
  <si>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</si>
  <si>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</si>
  <si>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</si>
  <si>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</si>
  <si>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</si>
  <si>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</si>
  <si>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</si>
  <si>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</si>
  <si>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</si>
  <si>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</si>
  <si>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</si>
  <si>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</si>
  <si>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</si>
  <si>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</si>
  <si>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</si>
  <si>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</si>
  <si>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</si>
  <si>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</si>
  <si>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</si>
  <si>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</si>
  <si>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</si>
  <si>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</si>
  <si>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</si>
  <si>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</si>
  <si>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</si>
  <si>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</si>
  <si>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</si>
  <si>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</si>
  <si>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</si>
  <si>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</si>
  <si>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</si>
  <si>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</si>
  <si>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</si>
  <si>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</si>
  <si>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</si>
  <si>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ETA 50 min </t>
  </si>
  <si>
    <t>PCM-20251006-00001387</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</si>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</sst>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273.65189201389148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45936.600317939818</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45936.600317939818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45936.600317939818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45936.600317939818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45936.600317939818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45936.600317939818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45936.600317939818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45936.600317939818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45936.600317939818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45936.600317939818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45936.600317939818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45936.600317939818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45936.600317939818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45936.600317939818</v>
      </c>
      <c r="H16" s="68"/>
      <c r="I16" s="73" t="str">
        <f>IFERROR(VLOOKUP(D16,DB!A:F,6,0),"")</f>
        <v/>
      </c>
      <c r="J16" s="73" t="str">
        <f>IFERROR(VLOOKUP(D16,DB!A:G,7,0),"")</f>
        <v/>
      </c>
      <c r="K16" s="69"/>
      <c r="L16" s="70" t="str">
        <f>IFERROR(VLOOKUP(D16,DB!A:I,9,0),"")</f>
        <v/>
      </c>
    </row>
    <row r="17" spans="1:12" ht="15" customHeight="1">
      <c r="A17" s="155"/>
      <c r="B17" s="156" t="str">
        <f>IFERROR(VLOOKUP(D17,DB!A:K,11,0),"")</f>
        <v/>
      </c>
      <c r="C17" s="156"/>
      <c r="D17" s="156"/>
      <c r="E17" s="157"/>
      <c r="F17" s="158"/>
      <c r="G17" s="159">
        <f ca="1">IFERROR(NOW()-F17,"")</f>
        <v>45936.600317939818</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45936.600317939818</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45936.600317939818</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45936.600317939818</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45936.600317939818</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45936.600317939818</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45936.600317939818</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45936.600317939818</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45936.600317939818</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45936.600317939818</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45936.600317939818</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45936.600317939818</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45936.600317939818</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45936.600317939818</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45936.600317939818</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45936.600317939818</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45936.600317939818</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45936.600317939818</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45936.600317939818</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45936.600317939818</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45936.600317939818</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45936.600317939818</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45936.600317939818</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45936.600317939818</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45936.600317939818</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45936.600317939818</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45936.600317939818</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45936.600317939818</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45936.600317939818</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45936.600317939818</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45936.600317939818</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45936.600317939818</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45936.600317939818</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45936.600317939818</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45936.600317939818</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45936.600317939818</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45936.600317939818</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45936.600317939818</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45936.600317939818</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45936.600317939818</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45936.600317939818</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45936.600317939818</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45936.600317939818</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45936.600317939818</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45936.600317939818</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45936.600317939818</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45936.600317939818</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45936.600317939818</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45936.600317939818</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45936.600317939818</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45936.600317939818</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45936.600317939818</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45936.600317939818</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45936.600317939818</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45936.600317939818</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45936.600317939818</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45936.600317939818</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45936.600317939818</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45936.600317939818</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45936.600317939818</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45936.600317939818</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45936.600317939818</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45936.600317939818</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45936.600317939818</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45936.600317939818</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45936.600317939818</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45936.600317939818</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45936.600317939818</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45936.600317939818</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45936.600317939818</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45936.600317939818</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45936.600317939818</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45936.600317939818</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45936.600317939818</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45936.600317939818</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45936.600317939818</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45936.600317939818</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45936.600317939818</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45936.600317939818</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45936.600317939818</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45936.600317939818</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45936.600317939818</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45936.600317939818</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45936.600317939818</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45936.600317939818</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45936.600317939818</v>
      </c>
      <c r="H102" s="158"/>
      <c r="I102" s="156" t="str">
        <f>IFERROR(VLOOKUP(D102,DB!A:F,6,0),"")</f>
        <v/>
      </c>
      <c r="J102" s="73" t="str">
        <f>IFERROR(VLOOKUP(D102,DB!A:G,7,0),"")</f>
        <v/>
      </c>
      <c r="K102" s="160"/>
      <c r="L102" s="161" t="str">
        <f>IFERROR(VLOOKUP(D102,DB!A:I,9,0),"")</f>
        <v/>
      </c>
    </row>
  </sheetData>
  <customSheetViews>
    <customSheetView guid="{F6042A99-DD27-4453-835D-0834D95730CC}" filter="1" showAutoFilter="1">
      <pageMargins left="0" right="0" top="0" bottom="0" header="0" footer="0"/>
      <autoFilter ref="B1:M1" xr:uid="{340AE688-CD4C-4240-B465-C4FC6178C2AF}"/>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tabSelected="1"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129.87323460648622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111.60047997685615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2.5456828705500811E-2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45936.600317939818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45936.600317939818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45936.600317939818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45936.600317939818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45936.600317939818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45936.600317939818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45936.600317939818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45936.600317939818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45936.600317939818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45936.600317939818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45936.600317939818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45936.600317939818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45936.600317939818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45936.600317939818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45936.600317939818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45936.600317939818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45936.600317939818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45936.600317939818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45936.600317939818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45936.600317939818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45936.600317939818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45936.600317939818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45936.600317939818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45936.600317939818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45936.600317939818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45936.600317939818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45936.600317939818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45936.600317939818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45936.600317939818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45936.600317939818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45936.600317939818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45936.600317939818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45936.600317939818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45936.600317939818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45936.600317939818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45936.600317939818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45936.600317939818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45936.600317939818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45936.600317939818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45936.600317939818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45936.600317939818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45936.600317939818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45936.600317939818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45936.600317939818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45936.600317939818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45936.600317939818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45936.600317939818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45936.600317939818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45936.600317939818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45936.600317939818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45936.600317939818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45936.600317939818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45936.600317939818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45936.600317939818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45936.600317939818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45936.600317939818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45936.600317939818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45936.600317939818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45936.600317939818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45936.600317939818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45936.600317939818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45936.600317939818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45936.600317939818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45936.600317939818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45936.600317939818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45936.600317939818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45936.600317939818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45936.600317939818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45936.600317939818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45936.600317939818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45936.600317939818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45936.600317939818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45936.600317939818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45936.600317939818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45936.600317939818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45936.600317939818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45936.600317939818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45936.600317939818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45936.600317939818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45936.600317939818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45936.600317939818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45936.600317939818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45936.600317939818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45936.600317939818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45936.600317939818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45936.600317939818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45936.600317939818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45936.600317939818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45936.600317939818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45936.600317939818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45936.600317939818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45936.600317939818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45936.600317939818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45936.600317939818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45936.600317939818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45936.600317939818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45936.600317939818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45936.600317939818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45936.600317939818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45936.600317939818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45936.600317939818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45936.600317939818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45936.600317939818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45936.600317939818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45936.600317939818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45936.600317939818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45936.600317939818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45936.600317939818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45936.600317939818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45936.600317939818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45936.600317939818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45936.600317939818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45936.600317939818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45936.600317939818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45936.600317939818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45936.600317939818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45936.600317939818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45936.600317939818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45936.600317939818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45936.600317939818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45936.600317939818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45936.600317939818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45936.600317939818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45936.600317939818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45936.600317939818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45936.600317939818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45936.600317939818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45936.600317939818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45936.600317939818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45936.600317939818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45936.600317939818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45936.600317939818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45936.600317939818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45936.600317939818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45936.600317939818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45936.600317939818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45936.600317939818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45936.600317939818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45936.600317939818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45936.600317939818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45936.600317939818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45936.600317939818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45936.600317939818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45936.600317939818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45936.600317939818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45936.600317939818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45936.600317939818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45936.600317939818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45936.600317939818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45936.600317939818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45936.600317939818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45936.600317939818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45936.600317939818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45936.600317939818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45936.600317939818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45936.600317939818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45936.600317939818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45936.600317939818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45936.600317939818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45936.600317939818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45936.600317939818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45936.600317939818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45936.600317939818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45936.600317939818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45936.600317939818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45936.600317939818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45936.600317939818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45936.600317939818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45936.600317939818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45936.600317939818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45936.600317939818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45936.600317939818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45936.600317939818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45936.600317939818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45936.600317939818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45936.600317939818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45936.600317939818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45936.600317939818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45936.600317939818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45936.600317939818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45936.600317939818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45936.600317939818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45936.600317939818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45936.600317939818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45936.600317939818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45936.600317939818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45936.600317939818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45936.600317939818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45936.600317939818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45936.600317939818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45936.600317939818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45936.600317939818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45936.600317939818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45936.600317939818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45936.600317939818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45936.600317939818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45936.600317939818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45936.600317939818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45936.600317939818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45936.600317939818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45936.600317939818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45936.600317939818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45936.600317939818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45936.600317939818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45936.600317939818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45936.600317939818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45936.600317939818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45936.600317939818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45936.600317939818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45936.600317939818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45936.600317939818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45936.600317939818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45936.600317939818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45936.600317939818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45936.600317939818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45936.600317939818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45936.600317939818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45936.600317939818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45936.600317939818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45936.600317939818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45936.600317939818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45936.600317939818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45936.600317939818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45936.600317939818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45936.600317939818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45936.600317939818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45936.600317939818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45936.600317939818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45936.600317939818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45936.600317939818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45936.600317939818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45936.600317939818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45936.600317939818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45936.600317939818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45936.600317939818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45936.600317939818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45936.600317939818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45936.600317939818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45936.600317939818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45936.600317939818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45936.600317939818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45936.600317939818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45936.600317939818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45936.600317939818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45936.600317939818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45936.600317939818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45936.600317939818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45936.600317939818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45936.600317939818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45936.600317939818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45936.600317939818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45936.600317939818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45936.600317939818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45936.600317939818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45936.600317939818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45936.600317939818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4</v>
      </c>
      <c r="D2" s="18" t="s">
        <v>13109</v>
      </c>
      <c r="E2" s="18" t="s">
        <v>39043</v>
      </c>
      <c r="F2" s="20">
        <v>45936.590844907405</v>
      </c>
      <c r="G2" s="21">
        <f t="shared" ref="G2:G42" ca="1" si="0">IFERROR(NOW()-F2,"-")</f>
        <v>9.4730324126430787E-3</v>
      </c>
      <c r="H2" s="22">
        <v>45936.582835648151</v>
      </c>
      <c r="I2" s="19" t="str">
        <f>IFERROR(VLOOKUP(D2,DB!A:F,6,0),"")</f>
        <v>SCECO+STB</v>
      </c>
      <c r="J2" s="18" t="str">
        <f>IFERROR(VLOOKUP(D2,DB!A:G,7,0),"")</f>
        <v>Dead</v>
      </c>
      <c r="K2" s="50" t="s">
        <v>39053</v>
      </c>
      <c r="L2" s="23" t="str">
        <f>IFERROR(VLOOKUP(D2,DB!A:I,9,0),"")</f>
        <v>Latis</v>
      </c>
    </row>
    <row r="3" spans="1:13" ht="15" customHeight="1">
      <c r="A3" s="19"/>
      <c r="B3" s="75" t="str">
        <f>IFERROR(VLOOKUP(D3,DB!A:K,11,0),"")</f>
        <v/>
      </c>
      <c r="C3" s="18"/>
      <c r="D3" s="18"/>
      <c r="E3" s="18"/>
      <c r="F3" s="20"/>
      <c r="G3" s="21">
        <f t="shared" ca="1" si="0"/>
        <v>45936.600317939818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45936.600317939818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45936.600317939818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45936.600317939818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45936.600317939818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45936.600317939818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45936.600317939818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45936.600317939818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45936.600317939818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45936.600317939818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45936.600317939818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45936.600317939818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45936.600317939818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45936.600317939818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45936.600317939818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45936.600317939818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45936.600317939818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45936.600317939818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45936.600317939818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45936.600317939818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45936.600317939818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45936.600317939818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45936.600317939818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45936.600317939818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45936.600317939818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45936.600317939818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45936.600317939818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45936.600317939818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45936.600317939818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45936.600317939818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45936.600317939818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45936.600317939818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45936.600317939818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45936.600317939818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45936.600317939818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45936.600317939818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45936.600317939818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45936.600317939818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45936.600317939818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45936.600317939818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45936.600317939818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45936.600317939818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45936.600317939818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45936.600317939818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45936.600317939818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45936.600317939818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45936.600317939818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45936.600317939818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45936.600317939818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45936.600317939818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45936.600317939818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45936.600317939818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45936.600317939818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45936.600317939818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45936.600317939818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45936.600317939818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45936.600317939818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45936.600317939818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45936.600317939818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45936.600317939818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45936.600317939818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45936.600317939818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45936.600317939818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45936.600317939818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45936.600317939818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45936.600317939818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45936.600317939818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45936.600317939818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45936.600317939818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45936.600317939818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45936.600317939818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45936.600317939818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45936.600317939818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45936.600317939818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45936.600317939818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45936.600317939818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45936.600317939818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45936.600317939818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45936.600317939818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45936.600317939818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45936.600317939818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45936.600317939818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45936.600317939818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45936.600317939818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45936.600317939818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45936.600317939818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45936.600317939818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45936.600317939818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45936.600317939818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45936.600317939818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45936.600317939818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45936.600317939818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45936.600317939818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45936.600317939818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45936.600317939818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45936.600317939818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45936.600317939818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45936.600317939818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45936.600317939818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45936.600317939818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45936.600317939818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45936.600317939818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45936.600317939818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45936.600317939818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45936.600317939818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45936.600317939818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45936.600317939818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45936.600317939818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45936.600317939818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45936.600317939818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45936.600317939818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45936.600317939818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45936.600317939818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45936.600317939818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45936.600317939818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45936.600317939818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45936.600317939818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45936.600317939818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45936.600317939818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45936.600317939818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45936.600317939818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45936.600317939818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45936.600317939818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45936.600317939818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45936.600317939818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45936.600317939818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45936.600317939818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45936.600317939818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45936.600317939818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45936.600317939818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45936.600317939818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45936.600317939818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45936.600317939818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45936.600317939818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45936.600317939818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45936.600317939818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45936.600317939818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45936.600317939818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45936.600317939818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45936.600317939818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45936.600317939818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45936.600317939818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45936.600317939818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45936.600317939818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45936.600317939818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45936.600317939818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45936.600317939818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45936.600317939818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45936.600317939818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45936.600317939818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45936.600317939818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45936.600317939818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45936.600317939818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45936.600317939818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45936.600317939818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45936.600317939818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45936.600317939818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45936.600317939818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45936.600317939818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45936.600317939818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45936.600317939818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45936.600317939818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45936.600317939818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45936.600317939818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45936.600317939818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45936.600317939818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45936.600317939818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45936.600317939818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45936.600317939818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45936.600317939818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45936.600317939818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45936.600317939818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45936.600317939818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45936.600317939818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45936.600317939818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45936.600317939818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45936.600317939818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45936.600317939818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45936.600317939818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45936.600317939818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45936.600317939818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45936.600317939818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45936.600317939818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45936.600317939818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45936.600317939818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45936.600317939818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45936.600317939818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45936.600317939818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45936.600317939818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45936.600317939818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45936.600317939818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45936.600317939818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45936.600317939818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45936.600317939818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45936.600317939818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45936.600317939818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45936.600317939818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45936.600317939818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45936.600317939818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45936.600317939818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45936.600317939818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45936.600317939818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45936.600317939818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45936.600317939818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45936.600317939818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45936.600317939818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45936.600317939818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45936.600317939818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45936.600317939818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45936.600317939818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45936.600317939818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45936.600317939818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45936.600317939818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45936.600317939818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45936.600317939818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45936.600317939818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45936.600317939818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45936.600317939818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45936.600317939818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45936.600317939818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45936.600317939818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45936.600317939818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45936.600317939818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45936.600317939818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45936.600317939818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45936.600317939818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45936.600317939818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45936.600317939818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45936.600317939818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45936.600317939818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45936.600317939818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45936.600317939818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45936.600317939818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45936.600317939818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45936.600317939818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45936.600317939818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45936.600317939818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45936.600317939818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45936.600317939818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45936.600317939818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45936.600317939818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45936.600317939818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45936.600317939818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45936.600317939818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45936.600317939818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45936.600317939818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45936.600317939818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45936.600317939818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45936.600317939818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45936.600317939818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45936.600317939818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45936.600317939818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45936.600317939818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45936.600317939818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45936.600317939818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45936.600317939818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45936.600317939818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45936.600317939818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45936.600317939818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45936.600317939818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45936.600317939818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45936.600317939818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45936.600317939818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45936.600317939818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45936.600317939818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45936.600317939818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45936.600317939818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45936.600317939818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45936.600317939818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45936.600317939818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45936.600317939818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45936.600317939818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45936.600317939818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45936.600317939818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45936.600317939818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45936.600317939818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45936.600317939818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45936.600317939818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45936.600317939818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45936.600317939818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45936.600317939818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45936.600317939818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45936.600317939818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45936.600317939818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45936.600317939818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45936.600317939818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45936.600317939818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45936.600317939818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45936.600317939818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45936.600317939818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45936.600317939818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45936.600317939818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45936.600317939818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45936.600317939818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45936.600317939818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45936.600317939818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45936.600317939818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45936.600317939818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45936.600317939818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45936.600317939818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45936.600317939818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45936.600317939818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45936.600317939818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45936.600317939818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45936.600317939818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45936.600317939818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45936.600317939818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45936.600317939818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45936.600317939818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45936.600317939818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45936.600317939818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45936.600317939818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45936.600317939818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45936.600317939818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45936.600317939818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45936.600317939818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45936.600317939818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45936.600317939818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45936.600317939818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45936.600317939818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45936.600317939818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45936.600317939818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45936.600317939818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45936.600317939818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45936.600317939818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45936.600317939818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45936.600317939818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45936.600317939818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45936.600317939818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45936.600317939818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45936.600317939818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45936.600317939818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45936.600317939818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45936.600317939818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45936.600317939818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45936.600317939818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45936.600317939818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45936.600317939818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45936.600317939818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45936.600317939818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45936.600317939818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45936.600317939818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45936.600317939818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45936.600317939818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45936.600317939818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45936.600317939818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45936.600317939818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45936.600317939818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45936.600317939818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45936.600317939818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45936.600317939818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45936.600317939818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45936.600317939818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45936.600317939818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45936.600317939818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45936.600317939818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45936.600317939818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45936.600317939818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45936.600317939818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45936.600317939818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45936.600317939818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45936.600317939818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45936.600317939818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45936.600317939818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45936.600317939818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45936.600317939818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45936.600317939818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45936.600317939818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45936.600317939818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45936.600317939818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45936.600317939818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45936.600317939818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45936.600317939818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45936.600317939818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45936.600317939818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45936.600317939818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45936.600317939818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45936.600317939818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45936.600317939818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45936.600317939818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45936.600317939818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45936.600317939818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45936.600317939818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45936.600317939818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45936.600317939818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45936.600317939818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45936.600317939818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45936.600317939818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45936.600317939818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45936.600317939818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45936.600317939818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45936.600317939818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45936.600317939818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45936.600317939818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45936.600317939818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45936.600317939818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45936.600317939818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45936.600317939818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45936.600317939818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45936.600317939818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45936.600317939818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45936.600317939818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45936.600317939818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45936.600317939818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45936.600317939818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45936.600317939818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45936.600317939818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45936.600317939818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45936.600317939818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45936.600317939818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45936.600317939818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45936.600317939818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45936.600317939818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45936.600317939818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45936.600317939818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45936.600317939818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45936.600317939818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45936.600317939818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45936.600317939818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45936.600317939818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45936.600317939818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45936.600317939818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45936.600317939818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45936.600317939818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45936.600317939818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45936.600317939818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45936.600317939818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45936.600317939818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45936.600317939818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45936.600317939818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45936.600317939818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45936.600317939818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45936.600317939818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45936.600317939818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45936.600317939818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45936.600317939818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45936.600317939818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45936.600317939818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45936.600317939818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45936.600317939818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45936.600317939818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45936.600317939818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45936.600317939818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45936.600317939818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45936.600317939818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45936.600317939818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45936.600317939818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45936.600317939818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45936.600317939818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45936.600317939818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45936.600317939818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45936.600317939818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45936.600317939818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45936.600317939818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45936.600317939818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45936.600317939818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45936.600317939818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45936.600317939818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45936.600317939818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45936.600317939818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45936.600317939818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45936.600317939818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45936.600317939818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45936.600317939818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45936.600317939818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45936.600317939818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45936.600317939818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45936.600317939818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45936.600317939818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45936.600317939818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45936.600317939818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45936.600317939818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45936.600317939818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45936.600317939818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45936.600317939818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45936.600317939818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45936.600317939818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45936.600317939818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45936.600317939818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45936.600317939818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45936.600317939818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45936.600317939818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45936.600317939818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45936.600317939818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45936.600317939818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45936.600317939818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45936.600317939818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45936.600317939818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45936.600317939818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45936.600317939818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45936.600317939818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45936.600317939818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45936.600317939818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45936.600317939818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45936.600317939818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45936.600317939818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45936.600317939818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45936.600317939818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45936.600317939818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45936.600317939818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45936.600317939818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45936.600317939818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45936.600317939818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45936.600317939818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45936.600317939818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45936.600317939818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45936.600317939818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45936.600317939818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45936.600317939818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45936.600317939818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45936.600317939818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45936.600317939818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45936.600317939818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45936.600317939818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45936.600317939818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45936.600317939818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45936.600317939818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45936.600317939818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45936.600317939818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45936.600317939818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45936.600317939818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45936.600317939818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45936.600317939818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45936.600317939818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45936.600317939818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45936.600317939818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45936.600317939818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45936.600317939818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45936.600317939818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45936.600317939818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45936.600317939818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45936.600317939818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45936.600317939818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45936.600317939818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45936.600317939818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45936.600317939818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45936.600317939818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45936.600317939818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45936.600317939818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45936.600317939818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45936.600317939818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45936.600317939818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45936.600317939818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45936.600317939818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45936.600317939818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45936.600317939818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45936.600317939818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45936.600317939818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45936.600317939818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45936.600317939818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45936.600317939818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45936.600317939818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45936.600317939818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45936.600317939818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45936.600317939818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45936.600317939818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45936.600317939818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45936.600317939818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45936.600317939818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45936.600317939818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45936.600317939818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45936.600317939818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45936.600317939818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45936.600317939818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45936.600317939818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45936.600317939818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45936.600317939818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45936.600317939818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45936.600317939818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45936.600317939818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45936.600317939818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45936.600317939818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45936.600317939818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45936.600317939818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45936.600317939818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45936.600317939818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45936.600317939818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45936.600317939818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45936.600317939818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45936.600317939818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45936.600317939818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45936.600317939818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45936.600317939818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45936.600317939818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45936.600317939818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45936.600317939818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45936.600317939818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45936.600317939818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45936.600317939818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45936.600317939818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45936.600317939818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45936.600317939818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45936.600317939818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45936.600317939818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45936.600317939818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45936.600317939818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45936.600317939818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45936.600317939818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45936.600317939818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45936.600317939818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45936.600317939818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45936.600317939818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45936.600317939818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45936.600317939818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45936.600317939818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45936.600317939818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45936.600317939818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45936.600317939818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45936.600317939818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45936.600317939818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45936.600317939818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45936.600317939818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45936.600317939818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45936.600317939818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45936.600317939818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45936.600317939818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45936.600317939818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45936.600317939818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45936.600317939818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45936.600317939818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45936.600317939818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45936.600317939818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45936.600317939818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45936.600317939818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45936.600317939818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45936.600317939818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45936.600317939818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45936.600317939818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45936.600317939818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45936.600317939818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45936.600317939818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45936.600317939818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45936.600317939818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45936.600317939818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45936.600317939818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45936.600317939818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45936.600317939818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45936.600317939818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45936.600317939818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45936.600317939818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45936.600317939818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45936.600317939818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45936.600317939818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45936.600317939818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45936.600317939818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45936.600317939818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45936.600317939818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45936.600317939818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45936.600317939818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45936.600317939818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45936.600317939818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45936.600317939818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45936.600317939818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45936.600317939818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45936.600317939818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45936.600317939818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45936.600317939818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45936.600317939818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45936.600317939818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45936.600317939818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45936.600317939818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45936.600317939818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45936.600317939818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45936.600317939818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45936.600317939818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45936.600317939818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45936.600317939818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45936.600317939818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45936.600317939818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45936.600317939818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45936.600317939818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45936.600317939818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45936.600317939818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45936.600317939818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45936.600317939818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45936.600317939818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45936.600317939818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45936.600317939818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45936.600317939818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45936.600317939818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45936.600317939818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45936.600317939818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45936.600317939818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45936.600317939818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45936.600317939818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45936.600317939818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45936.600317939818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45936.600317939818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45936.600317939818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45936.600317939818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45936.600317939818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45936.600317939818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45936.600317939818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45936.600317939818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45936.600317939818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45936.600317939818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45936.600317939818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45936.600317939818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45936.600317939818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45936.600317939818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45936.600317939818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45936.600317939818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45936.600317939818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45936.600317939818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45936.600317939818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45936.600317939818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45936.600317939818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45936.600317939818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45936.600317939818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45936.600317939818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45936.600317939818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45936.600317939818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45936.600317939818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45936.600317939818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45936.600317939818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45936.600317939818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45936.600317939818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45936.600317939818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45936.600317939818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45936.600317939818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45936.600317939818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45936.600317939818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45936.600317939818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45936.600317939818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45936.600317939818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45936.600317939818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45936.600317939818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45936.600317939818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45936.600317939818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45936.600317939818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45936.600317939818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45936.600317939818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45936.600317939818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45936.600317939818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45936.600317939818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45936.600317939818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45936.600317939818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45936.600317939818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45936.600317939818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45936.600317939818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45936.600317939818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45936.600317939818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45936.600317939818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45936.600317939818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45936.600317939818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45936.600317939818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45936.600317939818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45936.600317939818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45936.600317939818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45936.600317939818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45936.600317939818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45936.600317939818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45936.600317939818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45936.600317939818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45936.600317939818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45936.600317939818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45936.600317939818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45936.600317939818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45936.600317939818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45936.600317939818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45936.600317939818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45936.600317939818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45936.600317939818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45936.600317939818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45936.600317939818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45936.600317939818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45936.600317939818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45936.600317939818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45936.600317939818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45936.600317939818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45936.600317939818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45936.600317939818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45936.600317939818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45936.600317939818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45936.600317939818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45936.600317939818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45936.600317939818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45936.600317939818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45936.600317939818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45936.600317939818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45936.600317939818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45936.600317939818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45936.600317939818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45936.600317939818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45936.600317939818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45936.600317939818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45936.600317939818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45936.600317939818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45936.600317939818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45936.600317939818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45936.600317939818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45936.600317939818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45936.600317939818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45936.600317939818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45936.600317939818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45936.600317939818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45936.600317939818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45936.600317939818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45936.600317939818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45936.600317939818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45936.600317939818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45936.600317939818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45936.600317939818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45936.600317939818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45936.600317939818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45936.600317939818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45936.600317939818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45936.600317939818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45936.600317939818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45936.600317939818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45936.600317939818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45936.600317939818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45936.600317939818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45936.600317939818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45936.600317939818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45936.600317939818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45936.600317939818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45936.600317939818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45936.600317939818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45936.600317939818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45936.600317939818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45936.600317939818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45936.600317939818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45936.600317939818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45936.600317939818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45936.600317939818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45936.600317939818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45936.600317939818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45936.600317939818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45936.600317939818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45936.600317939818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45936.600317939818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45936.600317939818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45936.600317939818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45936.600317939818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45936.600317939818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45936.600317939818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45936.600317939818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45936.600317939818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45936.600317939818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45936.600317939818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45936.600317939818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45936.600317939818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45936.600317939818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45936.600317939818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45936.600317939818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45936.600317939818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45936.600317939818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45936.600317939818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45936.600317939818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45936.600317939818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45936.600317939818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45936.600317939818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45936.600317939818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45936.600317939818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45936.600317939818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45936.600317939818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45936.600317939818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45936.600317939818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45936.600317939818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45936.600317939818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45936.600317939818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45936.600317939818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45936.600317939818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45936.600317939818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45936.600317939818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45936.600317939818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45936.600317939818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45936.600317939818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45936.600317939818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45936.600317939818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45936.600317939818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45936.600317939818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45936.600317939818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45936.600317939818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45936.600317939818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45936.600317939818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45936.600317939818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45936.600317939818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45936.600317939818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45936.600317939818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45936.600317939818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45936.600317939818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45936.600317939818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45936.600317939818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45936.600317939818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45936.600317939818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45936.600317939818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45936.600317939818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45936.600317939818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45936.600317939818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45936.600317939818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45936.600317939818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45936.600317939818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45936.600317939818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45936.600317939818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45936.600317939818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45936.600317939818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45936.600317939818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45936.600317939818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45936.600317939818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45936.600317939818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45936.600317939818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45936.600317939818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45936.600317939818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45936.600317939818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45936.600317939818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45936.600317939818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45936.600317939818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45936.600317939818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45936.600317939818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45936.600317939818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45936.600317939818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45936.600317939818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45936.600317939818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45936.600317939818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45936.600317939818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45936.600317939818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45936.600317939818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45936.600317939818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45936.600317939818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45936.600317939818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45936.600317939818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45936.600317939818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45936.600317939818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45936.600317939818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45936.600317939818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45936.600317939818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45936.600317939818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45936.600317939818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45936.600317939818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45936.600317939818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45936.600317939818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45936.600317939818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45936.600317939818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45936.600317939818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45936.600317939818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45936.600317939818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45936.600317939818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45936.600317939818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45936.600317939818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45936.600317939818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45936.600317939818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45936.600317939818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45936.600317939818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45936.600317939818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45936.600317939818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45936.600317939818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45936.600317939818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45936.600317939818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45936.600317939818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45936.600317939818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45936.600317939818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45936.600317939818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45936.600317939818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45936.600317939818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45936.600317939818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45936.600317939818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45936.600317939818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45936.600317939818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45936.600317939818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45936.600317939818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45936.600317939818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45936.600317939818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45936.600317939818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45936.600317939818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45936.600317939818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45936.600317939818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45936.600317939818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45936.600317939818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45936.600317939818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45936.600317939818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45936.600317939818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45936.600317939818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45936.600317939818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45936.600317939818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45936.600317939818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45936.600317939818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45936.600317939818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45936.600317939818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45936.600317939818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45936.600317939818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45936.600317939818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45936.600317939818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45936.600317939818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45936.600317939818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45936.600317939818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45936.600317939818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45936.600317939818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45936.600317939818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45936.600317939818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45936.600317939818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45936.600317939818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45936.600317939818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45936.600317939818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45936.600317939818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45936.600317939818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45936.600317939818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45936.600317939818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45936.600317939818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45936.600317939818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45936.600317939818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45936.600317939818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45936.600317939818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45936.600317939818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45936.600317939818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45936.600317939818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45936.600317939818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45936.600317939818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45936.600317939818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45936.600317939818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45936.600317939818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45936.600317939818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45936.600317939818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45936.600317939818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45936.600317939818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45936.600317939818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45936.600317939818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45936.600317939818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45936.600317939818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45936.600317939818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45936.600317939818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45936.600317939818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45936.600317939818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45936.600317939818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45936.600317939818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45936.600317939818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45936.600317939818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45936.600317939818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45936.600317939818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45936.600317939818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45936.600317939818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45936.600317939818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45936.600317939818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45936.600317939818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45936.600317939818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45936.600317939818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45936.600317939818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45936.600317939818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45936.600317939818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45936.600317939818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45936.600317939818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45936.600317939818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45936.600317939818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45936.600317939818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45936.600317939818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45936.600317939818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45936.600317939818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45936.600317939818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45936.600317939818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45936.600317939818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45936.600317939818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45936.600317939818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45936.600317939818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45936.600317939818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45936.600317939818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45936.600317939818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45936.600317939818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45936.600317939818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45936.600317939818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45936.600317939818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45936.600317939818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45936.600317939818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45936.600317939818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45936.600317939818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45936.600317939818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45936.600317939818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45936.600317939818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45936.600317939818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45936.600317939818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45936.600317939818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45936.600317939818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45936.600317939818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45936.600317939818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45936.600317939818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45936.600317939818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45936.600317939818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45936.600317939818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45936.600317939818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45936.600317939818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45936.600317939818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45936.600317939818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45936.600317939818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45936.600317939818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45936.600317939818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45936.600317939818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45936.600317939818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45936.600317939818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45936.600317939818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45936.600317939818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45936.600317939818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45936.600317939818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45936.600317939818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45936.600317939818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45936.600317939818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45936.600317939818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45936.600317939818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45936.600317939818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45936.600317939818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45936.600317939818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45936.600317939818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45936.600317939818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45936.600317939818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45936.600317939818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45936.600317939818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45936.600317939818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45936.600317939818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45936.600317939818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45936.600317939818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45936.600317939818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45936.600317939818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45936.600317939818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45936.600317939818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45936.600317939818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45936.600317939818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45936.600317939818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45936.600317939818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45936.600317939818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45936.600317939818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45936.600317939818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45936.600317939818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45936.600317939818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45936.600317939818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45936.600317939818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45936.600317939818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45936.600317939818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45936.600317939818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45936.600317939818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45936.600317939818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45936.600317939818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45936.600317939818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45936.600317939818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45936.600317939818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45936.600317939818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45936.600317939818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45936.600317939818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45936.600317939818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45936.600317939818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45936.600317939818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45936.600317939818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45936.600317939818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45936.600317939818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45936.600317939818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45936.600317939818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45936.600317939818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45936.600317939818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45936.600317939818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45936.600317939818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45936.600317939818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45936.600317939818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45936.600317939818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45936.600317939818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45936.600317939818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45936.600317939818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45936.600317939818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45936.600317939818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45936.600317939818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45936.600317939818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45936.600317939818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45936.600317939818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45936.600317939818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45936.600317939818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45936.600317939818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45936.600317939818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45936.600317939818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45936.600317939818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45936.600317939818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45936.600317939818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45936.600317939818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45936.600317939818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45936.600317939818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45936.600317939818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45936.600317939818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45936.600317939818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45936.600317939818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45936.600317939818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45936.600317939818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45936.600317939818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45936.600317939818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45936.600317939818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45936.600317939818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45936.600317939818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45936.600317939818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45936.600317939818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45936.600317939818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45936.600317939818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45936.600317939818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45936.600317939818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45936.600317939818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45936.600317939818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45936.600317939818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45936.600317939818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45936.600317939818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45936.600317939818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45936.600317939818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45936.600317939818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45936.600317939818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45936.600317939818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45936.600317939818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45936.600317939818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45936.600317939818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45936.600317939818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45936.600317939818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45936.600317939818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45936.600317939818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45936.600317939818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45936.600317939818</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233.11960034722142</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1.4433734953709063</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0" t="str">
        <f>IFERROR(VLOOKUP(D4,DB!A:K,11,0),"")</f>
        <v>R4</v>
      </c>
      <c r="C4" s="141">
        <v>1</v>
      </c>
      <c r="D4" s="142" t="s">
        <v>22659</v>
      </c>
      <c r="E4" s="143" t="s">
        <v>39043</v>
      </c>
      <c r="F4" s="144">
        <v>45936.499837962961</v>
      </c>
      <c r="G4" s="145">
        <f ca="1">IFERROR(NOW()-F4,"")</f>
        <v>0.10047997685614973</v>
      </c>
      <c r="H4" s="144">
        <v>45936.488935185182</v>
      </c>
      <c r="I4" s="140" t="str">
        <f>IFERROR(VLOOKUP(D4,DB!A:F,6,0),"")</f>
        <v>SCECO</v>
      </c>
      <c r="J4" s="140" t="str">
        <f>IFERROR(VLOOKUP(D4,DB!A:G,7,0),"")</f>
        <v>Dead</v>
      </c>
      <c r="K4" s="147" t="s">
        <v>39059</v>
      </c>
      <c r="L4" s="142" t="str">
        <f>IFERROR(VLOOKUP(D4,DB!A:I,9,0),"")</f>
        <v>Latis</v>
      </c>
    </row>
    <row r="5" spans="1:16" ht="15" customHeight="1">
      <c r="A5" s="140"/>
      <c r="B5" s="140" t="str">
        <f>IFERROR(VLOOKUP(D5,DB!A:K,11,0),"")</f>
        <v/>
      </c>
      <c r="C5" s="141"/>
      <c r="D5" s="142"/>
      <c r="E5" s="143"/>
      <c r="F5" s="144"/>
      <c r="G5" s="145">
        <f ca="1">IFERROR(NOW()-F5,"")</f>
        <v>45936.600317939818</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45936.600317939818</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45936.600317939818</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45936.600317939818</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45936.600317939818</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45936.600317939818</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45936.600317939818</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45936.600317939818</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45936.600317939818</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45936.600317939818</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45936.600317939818</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45936.600317939818</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45936.600317939818</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45936.600317939818</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45936.600317939818</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45936.600317939818</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45936.600317939818</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45936.600317939818</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45936.600317939818</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45936.600317939818</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45936.600317939818</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45936.600317939818</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45936.600317939818</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45936.600317939818</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45936.600317939818</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45936.600317939818</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45936.600317939818</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45936.600317939818</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45936.600317939818</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45936.600317939818</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45936.600317939818</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45936.600317939818</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45936.600317939818</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45936.600317939818</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45936.600317939818</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45936.600317939818</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45936.600317939818</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45936.600317939818</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45936.600317939818</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45936.600317939818</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45936.600317939818</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45936.600317939818</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45936.600317939818</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45936.600317939818</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45936.600317939818</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45936.600317939818</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45936.600317939818</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45936.600317939818</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45936.600317939818</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45936.600317939818</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45936.600317939818</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45936.600317939818</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45936.600317939818</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45936.600317939818</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45936.600317939818</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45936.600317939818</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45936.600317939818</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45936.600317939818</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45936.600317939818</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45936.600317939818</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45936.600317939818</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45936.600317939818</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45936.600317939818</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45936.600317939818</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45936.600317939818</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45936.600317939818</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45936.600317939818</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45936.600317939818</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45936.600317939818</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45936.600317939818</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45936.600317939818</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45936.600317939818</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45936.600317939818</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45936.600317939818</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45936.600317939818</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45936.600317939818</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45936.600317939818</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45936.600317939818</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45936.600317939818</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45936.600317939818</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45936.600317939818</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45936.600317939818</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45936.600317939818</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45936.600317939818</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45936.600317939818</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45936.600317939818</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45936.600317939818</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45936.600317939818</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45936.600317939818</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45936.600317939818</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45936.600317939818</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45936.600317939818</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45936.600317939818</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45936.600317939818</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45936.600317939818</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45936.600317939818</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45936.600317939818</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45936.600317939818</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45936.600317939818</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45936.600317939818</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45936.600317939818</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45936.600317939818</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45936.600317939818</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45936.600317939818</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45936.600317939818</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45936.600317939818</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45936.600317939818</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45936.600317939818</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45936.600317939818</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45936.600317939818</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45936.600317939818</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45936.600317939818</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45936.600317939818</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45936.600317939818</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45936.600317939818</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45936.600317939818</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45936.600317939818</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45936.600317939818</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45936.600317939818</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45936.600317939818</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45936.600317939818</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45936.600317939818</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45936.600317939818</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45936.600317939818</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45936.600317939818</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45936.600317939818</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45936.600317939818</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45936.600317939818</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45936.600317939818</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45936.600317939818</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45936.600317939818</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45936.600317939818</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45936.600317939818</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45936.600317939818</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45936.600317939818</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45936.600317939818</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45936.600317939818</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45936.600317939818</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45936.600317939818</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45936.600317939818</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45936.600317939818</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45936.600317939818</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45936.600317939818</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45936.600317939818</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45936.600317939818</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45936.600317939818</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45936.600317939818</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45936.600317939818</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45936.600317939818</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45936.600317939818</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45936.600317939818</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45936.600317939818</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45936.600317939818</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45936.600317939818</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45936.600317939818</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45936.600317939818</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45936.600317939818</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45936.600317939818</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45936.600317939818</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45936.600317939818</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45936.600317939818</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45936.600317939818</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45936.600317939818</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45936.600317939818</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45936.600317939818</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45936.600317939818</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45936.600317939818</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45936.600317939818</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45936.600317939818</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45936.600317939818</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45936.600317939818</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45936.600317939818</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45936.600317939818</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45936.600317939818</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45936.600317939818</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45936.600317939818</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45936.600317939818</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45936.600317939818</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45936.600317939818</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45936.600317939818</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45936.600317939818</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45936.600317939818</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45936.600317939818</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45936.600317939818</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45936.600317939818</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45936.600317939818</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45936.600317939818</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45936.600317939818</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45936.600317939818</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45936.600317939818</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45936.600317939818</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45936.600317939818</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45936.600317939818</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45936.600317939818</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45936.600317939818</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45936.600317939818</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45936.600317939818</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45936.600317939818</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45936.600317939818</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45936.600317939818</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45936.600317939818</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45936.600317939818</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45936.600317939818</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45936.600317939818</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45936.600317939818</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45936.600317939818</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45936.600317939818</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45936.600317939818</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45936.600317939818</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45936.600317939818</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45936.600317939818</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45936.600317939818</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45936.600317939818</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45936.600317939818</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45936.600317939818</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45936.600317939818</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45936.600317939818</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45936.600317939818</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45936.600317939818</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45936.600317939818</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45936.600317939818</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45936.600317939818</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45936.600317939818</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45936.600317939818</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45936.600317939818</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45936.600317939818</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45936.600317939818</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45936.600317939818</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45936.600317939818</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45936.600317939818</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45936.600317939818</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45936.600317939818</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45936.600317939818</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45936.600317939818</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45936.600317939818</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45936.600317939818</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45936.600317939818</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45936.600317939818</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45936.600317939818</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45936.600317939818</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45936.600317939818</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45936.600317939818</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45936.600317939818</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45936.600317939818</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45936.600317939818</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45936.600317939818</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45936.600317939818</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45936.600317939818</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45936.600317939818</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45936.600317939818</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45936.600317939818</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45936.600317939818</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45936.600317939818</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45936.600317939818</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45936.600317939818</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45936.600317939818</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45936.600317939818</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45936.600317939818</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45936.600317939818</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45936.600317939818</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45936.600317939818</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45936.600317939818</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45936.600317939818</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45936.600317939818</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45936.600317939818</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45936.600317939818</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45936.600317939818</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45936.600317939818</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45936.600317939818</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45936.600317939818</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45936.600317939818</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45936.600317939818</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45936.600317939818</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45936.600317939818</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45936.600317939818</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45936.600317939818</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45936.600317939818</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45936.600317939818</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45936.600317939818</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45936.600317939818</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45936.600317939818</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45936.600317939818</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45936.600317939818</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45936.600317939818</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45936.600317939818</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45936.600317939818</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45936.600317939818</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45936.600317939818</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45936.600317939818</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45936.600317939818</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45936.600317939818</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45936.600317939818</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45936.600317939818</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45936.600317939818</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45936.600317939818</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45936.600317939818</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45936.600317939818</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45936.600317939818</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45936.600317939818</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45936.600317939818</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45936.600317939818</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45936.600317939818</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45936.600317939818</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45936.600317939818</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45936.600317939818</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45936.600317939818</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45936.600317939818</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45936.600317939818</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45936.600317939818</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45936.600317939818</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45936.600317939818</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45936.600317939818</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45936.600317939818</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45936.600317939818</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45936.600317939818</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45936.600317939818</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45936.600317939818</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45936.600317939818</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45936.600317939818</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45936.600317939818</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45936.600317939818</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45936.600317939818</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45936.600317939818</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45936.600317939818</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45936.600317939818</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45936.600317939818</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45936.600317939818</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45936.600317939818</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45936.600317939818</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45936.600317939818</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45936.600317939818</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45936.600317939818</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45936.600317939818</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45936.600317939818</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45936.600317939818</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45936.600317939818</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45936.600317939818</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45936.600317939818</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45936.600317939818</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45936.600317939818</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45936.600317939818</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45936.600317939818</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45936.600317939818</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45936.600317939818</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45936.600317939818</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45936.600317939818</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45936.600317939818</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45936.600317939818</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45936.600317939818</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45936.600317939818</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45936.600317939818</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45936.600317939818</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45936.600317939818</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45936.600317939818</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45936.600317939818</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45936.600317939818</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45936.600317939818</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45936.600317939818</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45936.600317939818</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45936.600317939818</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45936.600317939818</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45936.600317939818</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45936.600317939818</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45936.600317939818</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45936.600317939818</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45936.600317939818</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45936.600317939818</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45936.600317939818</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45936.600317939818</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45936.600317939818</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45936.600317939818</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45936.600317939818</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45936.600317939818</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45936.600317939818</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45936.600317939818</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45936.600317939818</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45936.600317939818</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45936.600317939818</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45936.600317939818</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45936.600317939818</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45936.600317939818</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45936.600317939818</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45936.600317939818</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45936.600317939818</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45936.600317939818</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45936.600317939818</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45936.600317939818</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45936.600317939818</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45936.600317939818</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45936.600317939818</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45936.600317939818</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45936.600317939818</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45936.600317939818</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45936.600317939818</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45936.600317939818</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45936.600317939818</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45936.600317939818</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45936.600317939818</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45936.600317939818</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45936.600317939818</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45936.600317939818</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45936.600317939818</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45936.600317939818</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45936.600317939818</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45936.600317939818</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45936.600317939818</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45936.600317939818</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45936.600317939818</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45936.600317939818</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45936.600317939818</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45936.600317939818</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45936.600317939818</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45936.600317939818</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45936.600317939818</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45936.600317939818</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45936.600317939818</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45936.600317939818</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45936.600317939818</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45936.600317939818</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45936.600317939818</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45936.600317939818</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45936.600317939818</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45936.600317939818</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45936.600317939818</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45936.600317939818</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45936.600317939818</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45936.600317939818</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45936.600317939818</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45936.600317939818</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45936.600317939818</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45936.600317939818</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45936.600317939818</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45936.600317939818</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45936.600317939818</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45936.600317939818</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45936.600317939818</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45936.600317939818</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45936.600317939818</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45936.600317939818</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45936.600317939818</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45936.600317939818</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45936.600317939818</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45936.600317939818</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45936.600317939818</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45936.600317939818</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45936.600317939818</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45936.600317939818</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45936.600317939818</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45936.600317939818</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45936.600317939818</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45936.600317939818</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45936.600317939818</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45936.600317939818</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45936.600317939818</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45936.600317939818</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45936.600317939818</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45936.600317939818</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45936.600317939818</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45936.600317939818</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45936.600317939818</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45936.600317939818</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45936.600317939818</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45936.600317939818</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45936.600317939818</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45936.600317939818</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45936.600317939818</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45936.600317939818</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45936.600317939818</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45936.600317939818</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45936.600317939818</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45936.600317939818</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45936.600317939818</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45936.600317939818</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45936.600317939818</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45936.600317939818</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45936.600317939818</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45936.600317939818</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45936.600317939818</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45936.600317939818</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45936.600317939818</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45936.600317939818</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45936.600317939818</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45936.600317939818</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45936.600317939818</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45936.600317939818</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45936.600317939818</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45936.600317939818</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45936.600317939818</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45936.600317939818</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45936.600317939818</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12" sqref="F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44.768257754629303</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10.411440625000978</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45936.600317939818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45936.600317939818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45936.600317939818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45936.600317939818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45936.600317939818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45936.600317939818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45936.600317939818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45936.600317939818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45936.600317939818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45936.600317939818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45936.600317939818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45936.600317939818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45936.600317939818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45936.600317939818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45936.600317939818</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45936.600317939818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45936.600317939818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45936.600317939818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45936.600317939818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45936.600317939818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45936.600317939818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45936.600317939818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45936.600317939818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45936.600317939818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45936.600317939818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45936.600317939818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45936.600317939818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45936.600317939818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45936.600317939818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45936.600317939818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45936.600317939818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45936.600317939818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45936.600317939818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45936.600317939818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45936.600317939818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45936.600317939818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45936.600317939818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45936.600317939818</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45936.600317939818</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45936.600317939818</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45936.600317939818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45936.600317939818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45936.600317939818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45936.600317939818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45936.600317939818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45936.600317939818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45936.600317939818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45936.600317939818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45936.600317939818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45936.600317939818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45936.600317939818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45936.600317939818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45936.600317939818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45936.600317939818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45936.600317939818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45936.600317939818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45936.600317939818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45936.600317939818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45936.600317939818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45936.600317939818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45936.600317939818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45936.600317939818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45936.600317939818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45936.600317939818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45936.600317939818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45936.600317939818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45936.600317939818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45936.600317939818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45936.600317939818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45936.600317939818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45936.600317939818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45936.600317939818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45936.600317939818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45936.600317939818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45936.600317939818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45936.600317939818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45936.600317939818</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45936.600317939818</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45936.600317939818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45936.600317939818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45936.600317939818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45936.600317939818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45936.600317939818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45936.600317939818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45936.600317939818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45936.600317939818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45936.600317939818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45936.600317939818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45936.600317939818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45936.600317939818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45936.600317939818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45936.600317939818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45936.600317939818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45936.600317939818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45936.600317939818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45936.600317939818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45936.600317939818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45936.600317939818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45936.600317939818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45936.600317939818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45936.600317939818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45936.600317939818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45936.600317939818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45936.600317939818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45936.600317939818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45936.600317939818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45936.600317939818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45936.600317939818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45936.600317939818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45936.600317939818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45936.600317939818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45936.600317939818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45936.600317939818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45936.600317939818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45936.600317939818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45936.600317939818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45936.600317939818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45936.600317939818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45936.600317939818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45936.600317939818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45936.600317939818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45936.600317939818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45936.600317939818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45936.600317939818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45936.600317939818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45936.600317939818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45936.600317939818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45936.600317939818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45936.600317939818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45936.600317939818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45936.600317939818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45936.600317939818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45936.600317939818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45936.600317939818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45936.600317939818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45936.600317939818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45936.600317939818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45936.600317939818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45936.600317939818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45936.600317939818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45936.600317939818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45936.600317939818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45936.600317939818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45936.600317939818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45936.600317939818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45936.600317939818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45936.600317939818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45936.600317939818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45936.600317939818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45936.600317939818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45936.600317939818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45936.600317939818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45936.600317939818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45936.600317939818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45936.600317939818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45936.600317939818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45936.600317939818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45936.600317939818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45936.600317939818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45936.600317939818</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45936.600317939818</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9.8274707175951335</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45936.600317939818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2.7193457175962976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1.6580725694439025</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1.3975347224914003E-2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c r="B7" s="120" t="str">
        <f>IFERROR(VLOOKUP(D7,DB!A:K,11,0),"")</f>
        <v/>
      </c>
      <c r="C7" s="122"/>
      <c r="D7" s="120"/>
      <c r="E7" s="123"/>
      <c r="F7" s="124"/>
      <c r="G7" s="89">
        <f ca="1">IFERROR(NOW()-F7,"-")</f>
        <v>45936.600317939818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45936.600317939818</v>
      </c>
      <c r="H8" s="124"/>
      <c r="I8" s="120" t="str">
        <f>IFERROR(VLOOKUP(D8,DB!A:F,6,0),"")</f>
        <v/>
      </c>
      <c r="J8" s="119" t="str">
        <f>IFERROR(VLOOKUP(D8,DB!A:G,7,0),"")</f>
        <v/>
      </c>
      <c r="K8" s="125"/>
      <c r="L8" s="126" t="str">
        <f>IFERROR(VLOOKUP(D8,DB!A:I,9,0),"")</f>
        <v/>
      </c>
    </row>
    <row r="9" spans="1:16383" ht="31.5" customHeight="1">
      <c r="A9" s="121"/>
      <c r="B9" s="120" t="str">
        <f>IFERROR(VLOOKUP(D9,DB!A:K,11,0),"")</f>
        <v/>
      </c>
      <c r="C9" s="162"/>
      <c r="D9" s="162"/>
      <c r="E9" s="123"/>
      <c r="F9" s="124"/>
      <c r="G9" s="89">
        <f ca="1">IFERROR(NOW()-F9,"-")</f>
        <v>45936.600317939818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62"/>
      <c r="E10" s="123"/>
      <c r="F10" s="124"/>
      <c r="G10" s="89">
        <f ca="1">IFERROR(NOW()-F10,"-")</f>
        <v>45936.600317939818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62"/>
      <c r="E11" s="123"/>
      <c r="F11" s="124"/>
      <c r="G11" s="89">
        <f ca="1">IFERROR(NOW()-F11,"-")</f>
        <v>45936.600317939818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62"/>
      <c r="E12" s="123"/>
      <c r="F12" s="124"/>
      <c r="G12" s="89">
        <f ca="1">IFERROR(NOW()-F12,"-")</f>
        <v>45936.600317939818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45936.600317939818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45936.600317939818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45936.600317939818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45936.600317939818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45936.600317939818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45936.600317939818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45936.600317939818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45936.600317939818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45936.600317939818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45936.600317939818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45936.600317939818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45936.600317939818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45936.600317939818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45936.600317939818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45936.600317939818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45936.600317939818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45936.600317939818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45936.600317939818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45936.600317939818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45936.600317939818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45936.600317939818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45936.600317939818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45936.600317939818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45936.600317939818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45936.600317939818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45936.600317939818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45936.600317939818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45936.600317939818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45936.600317939818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45936.600317939818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45936.600317939818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45936.600317939818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45936.600317939818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45936.600317939818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45936.600317939818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45936.600317939818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45936.600317939818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45936.600317939818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45936.600317939818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45936.600317939818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45936.600317939818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45936.600317939818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45936.600317939818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45936.600317939818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45936.600317939818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45936.600317939818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45936.600317939818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45936.600317939818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45936.600317939818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45936.600317939818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45936.600317939818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45936.600317939818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45936.600317939818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45936.600317939818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45936.600317939818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45936.600317939818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45936.600317939818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45936.600317939818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45936.600317939818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45936.600317939818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45936.600317939818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45936.600317939818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45936.600317939818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45936.600317939818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45936.600317939818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45936.600317939818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45936.600317939818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45936.600317939818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45936.600317939818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45936.600317939818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45936.600317939818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45936.600317939818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45936.600317939818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45936.600317939818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45936.600317939818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45936.600317939818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45936.600317939818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45936.600317939818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45936.600317939818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45936.600317939818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45936.600317939818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45936.600317939818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45936.600317939818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45936.600317939818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45936.600317939818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45936.600317939818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45936.600317939818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45936.600317939818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45936.600317939818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45936.600317939818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45936.600317939818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45936.600317939818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45936.600317939818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45936.600317939818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45936.600317939818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45936.600317939818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45936.600317939818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45936.600317939818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45936.600317939818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45936.600317939818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45936.600317939818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45936.600317939818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45936.600317939818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45936.600317939818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45936.600317939818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45936.600317939818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45936.600317939818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45936.600317939818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45936.600317939818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45936.600317939818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45936.600317939818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45936.600317939818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45936.600317939818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45936.600317939818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45936.600317939818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45936.600317939818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45936.600317939818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45936.600317939818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45936.600317939818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45936.600317939818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45936.600317939818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45936.600317939818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45936.600317939818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45936.600317939818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45936.600317939818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45936.600317939818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45936.600317939818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45936.600317939818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45936.600317939818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45936.600317939818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45936.600317939818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45936.600317939818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45936.600317939818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45936.600317939818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45936.600317939818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45936.600317939818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45936.600317939818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45936.600317939818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45936.600317939818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45936.600317939818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45936.600317939818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45936.600317939818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45936.600317939818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45936.600317939818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45936.600317939818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45936.600317939818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45936.600317939818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45936.600317939818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45936.600317939818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45936.600317939818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45936.600317939818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45936.600317939818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45936.600317939818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45936.600317939818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45936.600317939818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45936.600317939818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45936.600317939818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45936.600317939818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45936.600317939818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45936.600317939818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45936.600317939818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45936.600317939818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45936.600317939818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45936.600317939818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45936.600317939818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45936.600317939818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45936.600317939818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45936.600317939818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45936.600317939818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45936.600317939818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45936.600317939818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45936.600317939818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45936.600317939818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45936.600317939818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45936.600317939818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45936.600317939818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45936.600317939818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45936.600317939818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45936.600317939818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45936.600317939818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45936.600317939818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45936.600317939818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45936.600317939818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45936.600317939818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45936.600317939818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45936.600317939818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45936.600317939818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45936.600317939818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45936.600317939818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45936.600317939818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45936.600317939818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45936.600317939818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45936.600317939818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45936.600317939818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45936.600317939818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45936.600317939818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45936.600317939818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45936.600317939818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45936.600317939818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45936.600317939818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45936.600317939818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45936.600317939818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45936.600317939818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45936.600317939818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45936.600317939818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45936.600317939818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45936.600317939818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45936.600317939818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45936.600317939818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45936.600317939818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45936.600317939818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45936.600317939818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45936.600317939818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45936.600317939818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45936.600317939818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45936.600317939818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45936.600317939818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45936.600317939818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45936.600317939818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45936.600317939818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45936.600317939818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45936.600317939818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45936.600317939818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45936.600317939818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45936.600317939818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45936.600317939818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45936.600317939818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45936.600317939818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45936.600317939818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45936.600317939818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45936.600317939818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45936.600317939818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45936.600317939818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45936.600317939818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45936.600317939818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45936.600317939818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45936.600317939818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45936.600317939818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45936.600317939818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45936.600317939818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45936.600317939818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45936.600317939818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45936.600317939818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45936.600317939818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45936.600317939818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45936.600317939818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45936.600317939818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45936.600317939818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45936.600317939818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45936.600317939818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45936.600317939818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45936.600317939818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45936.600317939818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45936.600317939818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45936.600317939818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45936.600317939818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45936.600317939818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45936.600317939818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45936.600317939818</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2025-10-06T11:24:45Z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